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687" documentId="13_ncr:1_{F6CB121F-512D-4AA6-A0C1-0FB36C537598}" xr6:coauthVersionLast="47" xr6:coauthVersionMax="47" xr10:uidLastSave="{2796F65D-662B-4749-B67F-0F169FD4E89A}"/>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L7" i="1"/>
  <c r="J7" i="1"/>
  <c r="I7" i="1"/>
  <c r="G7" i="1"/>
  <c r="B7" i="1"/>
  <c r="L8" i="1"/>
  <c r="J8" i="1"/>
  <c r="I8" i="1"/>
  <c r="G8" i="1"/>
  <c r="B8" i="1"/>
  <c r="B3" i="4"/>
  <c r="G3" i="4"/>
  <c r="I3" i="4"/>
  <c r="J3" i="4"/>
  <c r="L3" i="4"/>
  <c r="B4" i="4"/>
  <c r="G4" i="4"/>
  <c r="I4" i="4"/>
  <c r="J4" i="4"/>
  <c r="L4" i="4"/>
  <c r="B5" i="4"/>
  <c r="G5" i="4"/>
  <c r="I5" i="4"/>
  <c r="J5" i="4"/>
  <c r="L5"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6" i="4"/>
  <c r="G6" i="4"/>
  <c r="I6" i="4"/>
  <c r="J6" i="4"/>
  <c r="L6" i="4"/>
  <c r="B7" i="4"/>
  <c r="G7" i="4"/>
  <c r="I7" i="4"/>
  <c r="J7" i="4"/>
  <c r="L7" i="4"/>
  <c r="B8" i="4"/>
  <c r="G8" i="4"/>
  <c r="I8" i="4"/>
  <c r="J8" i="4"/>
  <c r="L8"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<sst xmlns="http://schemas.openxmlformats.org/spreadsheetml/2006/main" count="178591" uniqueCount="39078">
  <si>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</si>
  <si>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</si>
  <si>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</si>
  <si>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</si>
  <si>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</si>
  <si>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</si>
  <si>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</si>
  <si>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</si>
  <si>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</si>
  <si>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</si>
  <si>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</si>
  <si>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</si>
  <si>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</si>
  <si>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</si>
  <si>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</si>
  <si>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</si>
  <si>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</si>
  <si>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</si>
  <si>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</si>
  <si>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</si>
  <si>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</si>
  <si>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</si>
  <si>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</si>
  <si>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</si>
  <si>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</si>
  <si>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</si>
  <si>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</si>
  <si>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</si>
  <si>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</si>
  <si>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</si>
  <si>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</si>
  <si>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</si>
  <si>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</si>
  <si>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</si>
  <si>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</si>
  <si>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</si>
  <si>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</si>
  <si>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</si>
  <si>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</si>
  <si>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</si>
  <si>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</si>
  <si>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</si>
  <si>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</si>
  <si>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</si>
  <si>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</si>
  <si>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</si>
  <si>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</si>
  <si>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</si>
  <si>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</si>
  <si>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</si>
  <si>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</si>
  <si>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</si>
  <si>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</si>
  <si>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</si>
  <si>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</si>
  <si>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</si>
  <si>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</si>
  <si>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</si>
  <si>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</si>
  <si>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</si>
  <si>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</si>
  <si>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</si>
  <si>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</si>
  <si>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</si>
  <si>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</si>
  <si>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</si>
  <si>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</si>
  <si>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</si>
  <si>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</si>
  <si>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</si>
  <si>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</si>
  <si>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</si>
  <si>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</si>
  <si>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</si>
  <si>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</si>
  <si>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</si>
  <si>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</si>
  <si>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</si>
  <si>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</si>
  <si>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</si>
  <si>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</si>
  <si>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</si>
  <si>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</si>
  <si>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</si>
  <si>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</si>
  <si>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</si>
  <si>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</si>
  <si>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</si>
  <si>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</si>
  <si>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</si>
  <si>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</si>
  <si>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</si>
  <si>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</si>
  <si>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</si>
  <si>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</si>
  <si>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</si>
  <si>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</si>
  <si>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</si>
  <si>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</si>
  <si>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</si>
  <si>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</si>
  <si>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</si>
  <si>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</si>
  <si>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</si>
  <si>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</si>
  <si>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</si>
  <si>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</si>
  <si>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</si>
  <si>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</si>
  <si>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</si>
  <si>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</si>
  <si>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</si>
  <si>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</si>
  <si>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</si>
  <si>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</si>
  <si>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</si>
  <si>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</si>
  <si>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</si>
  <si>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</si>
  <si>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</si>
  <si>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</si>
  <si>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</si>
  <si>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</si>
  <si>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</si>
  <si>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</si>
  <si>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</si>
  <si>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</si>
  <si>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</si>
  <si>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</si>
  <si>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</si>
  <si>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</si>
  <si>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</si>
  <si>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</si>
  <si>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</si>
  <si>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</si>
  <si>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</si>
  <si>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</si>
  <si>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</si>
  <si>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</si>
  <si>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</si>
  <si>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</si>
  <si>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</si>
  <si>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</si>
  <si>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</si>
  <si>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</si>
  <si>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</si>
  <si>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</si>
  <si>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</si>
  <si>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</si>
  <si>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</si>
  <si>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</si>
  <si>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</si>
  <si>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</si>
  <si>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</si>
  <si>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</si>
  <si>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</si>
  <si>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</si>
  <si>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</si>
  <si>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</si>
  <si>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</si>
  <si>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</si>
  <si>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</si>
  <si>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</si>
  <si>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</si>
  <si>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</si>
  <si>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</si>
  <si>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</si>
  <si>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</si>
  <si>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</si>
  <si>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</si>
  <si>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</si>
  <si>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</si>
  <si>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</si>
  <si>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</si>
  <si>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</si>
  <si>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</si>
  <si>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</si>
  <si>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</si>
  <si>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</si>
  <si>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</si>
  <si>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</si>
  <si>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</si>
  <si>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</si>
  <si>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</si>
  <si>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</si>
  <si>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</si>
  <si>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</si>
  <si>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</si>
  <si>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</si>
  <si>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</si>
  <si>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</si>
  <si>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</si>
  <si>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</si>
  <si>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</si>
  <si>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</si>
  <si>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</si>
  <si>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</si>
  <si>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</si>
  <si>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</si>
  <si>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</si>
  <si>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</si>
  <si>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</si>
  <si>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</si>
  <si>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</si>
  <si>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</si>
  <si>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</si>
  <si>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</si>
  <si>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</si>
  <si>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</si>
  <si>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</si>
  <si>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</si>
  <si>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</si>
  <si>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</si>
  <si>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</si>
  <si>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</si>
  <si>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</si>
  <si>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</si>
  <si>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</si>
  <si>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</si>
  <si>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</si>
  <si>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</si>
  <si>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</si>
  <si>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</si>
  <si>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</si>
  <si>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</si>
  <si>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</si>
  <si>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</si>
  <si>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</si>
  <si>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</si>
  <si>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</si>
  <si>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</si>
  <si>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</si>
  <si>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</si>
  <si>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</si>
  <si>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</si>
  <si>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</si>
  <si>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</si>
  <si>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</si>
  <si>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</si>
  <si>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</si>
  <si>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</si>
  <si>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</si>
  <si>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</si>
  <si>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</si>
  <si>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</si>
  <si>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</si>
  <si>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</si>
  <si>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</si>
  <si>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</si>
  <si>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</si>
  <si>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</si>
  <si>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</si>
  <si>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</si>
  <si>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</si>
  <si>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</si>
  <si>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</si>
  <si>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</si>
  <si>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</si>
  <si>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</si>
  <si>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</si>
  <si>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</si>
  <si>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</si>
  <si>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</si>
  <si>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</si>
  <si>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</si>
  <si>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</si>
  <si>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</si>
  <si>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</si>
  <si>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</si>
  <si>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</si>
  <si>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</si>
  <si>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</si>
  <si>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</si>
  <si>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</si>
  <si>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</si>
  <si>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</si>
  <si>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</si>
  <si>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</si>
  <si>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</si>
  <si>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</si>
  <si>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</si>
  <si>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</si>
  <si>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</si>
  <si>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</si>
  <si>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</si>
  <si>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</si>
  <si>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</si>
  <si>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</si>
  <si>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</si>
  <si>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</si>
  <si>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</si>
  <si>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</si>
  <si>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</si>
  <si>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</si>
  <si>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</si>
  <si>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</si>
  <si>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</si>
  <si>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</si>
  <si>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</si>
  <si>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</si>
  <si>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</si>
  <si>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</si>
  <si>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</si>
  <si>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</si>
  <si>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</si>
  <si>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</si>
  <si>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</si>
  <si>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</si>
  <si>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</si>
  <si>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</si>
  <si>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</si>
  <si>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</si>
  <si>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</si>
  <si>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</si>
  <si>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</si>
  <si>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</si>
  <si>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</si>
  <si>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</si>
  <si>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</si>
  <si>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</si>
  <si>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</si>
  <si>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</si>
  <si>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</si>
  <si>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</si>
  <si>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</si>
  <si>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</si>
  <si>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</si>
  <si>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</si>
  <si>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</si>
  <si>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</si>
  <si>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</si>
  <si>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</si>
  <si>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</si>
  <si>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</si>
  <si>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</si>
  <si>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</si>
  <si>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</si>
  <si>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</si>
  <si>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</si>
  <si>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</si>
  <si>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</si>
  <si>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</si>
  <si>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</si>
  <si>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</si>
  <si>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</si>
  <si>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</si>
  <si>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</si>
  <si>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</si>
  <si>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</si>
  <si>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</si>
  <si>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</si>
  <si>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</si>
  <si>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</si>
  <si>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</si>
  <si>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</si>
  <si>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</si>
  <si>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</si>
  <si>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</si>
  <si>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</si>
  <si>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</si>
  <si>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</si>
  <si>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</si>
  <si>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</si>
  <si>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</si>
  <si>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</si>
  <si>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</si>
  <si>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</si>
  <si>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</si>
  <si>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</si>
  <si>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</si>
  <si>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</si>
  <si>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</si>
  <si>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</si>
  <si>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</si>
  <si>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</si>
  <si>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</si>
  <si>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</si>
  <si>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</si>
  <si>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</si>
  <si>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</si>
  <si>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</si>
  <si>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</si>
  <si>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</si>
  <si>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</si>
  <si>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</si>
  <si>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</si>
  <si>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</si>
  <si>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</si>
  <si>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</si>
  <si>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</si>
  <si>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</si>
  <si>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</si>
  <si>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</si>
  <si>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</si>
  <si>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</si>
  <si>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</si>
  <si>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</si>
  <si>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</si>
  <si>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</si>
  <si>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</si>
  <si>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</si>
  <si>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</si>
  <si>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</si>
  <si>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</si>
  <si>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</si>
  <si>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</si>
  <si>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</si>
  <si>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</si>
  <si>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</si>
  <si>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</si>
  <si>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</si>
  <si>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</si>
  <si>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</si>
  <si>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</si>
  <si>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</si>
  <si>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</si>
  <si>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</si>
  <si>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</si>
  <si>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</si>
  <si>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</si>
  <si>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</si>
  <si>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</si>
  <si>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</si>
  <si>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</si>
  <si>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</si>
  <si>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</si>
  <si>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</si>
  <si>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</si>
  <si>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</si>
  <si>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</si>
  <si>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</si>
  <si>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</si>
  <si>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</si>
  <si>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</si>
  <si>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</si>
  <si>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</si>
  <si>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</si>
  <si>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</si>
  <si>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</si>
  <si>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</si>
  <si>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</si>
  <si>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</si>
  <si>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</si>
  <si>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</si>
  <si>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</si>
  <si>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</si>
  <si>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</si>
  <si>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</si>
  <si>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</si>
  <si>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</si>
  <si>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</si>
  <si>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</si>
  <si>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</si>
  <si>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</si>
  <si>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</si>
  <si>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</si>
  <si>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</si>
  <si>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</si>
  <si>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</si>
  <si>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</si>
  <si>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</si>
  <si>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</si>
  <si>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</si>
  <si>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</si>
  <si>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</si>
  <si>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</si>
  <si>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</si>
  <si>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</si>
  <si>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</si>
  <si>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</si>
  <si>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</si>
  <si>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</si>
  <si>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</si>
  <si>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</si>
  <si>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</si>
  <si>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</si>
  <si>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</si>
  <si>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</si>
  <si>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</si>
  <si>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</si>
  <si>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</si>
  <si>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</si>
  <si>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</si>
  <si>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</si>
  <si>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</si>
  <si>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</si>
  <si>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</si>
  <si>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</si>
  <si>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</si>
  <si>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</si>
  <si>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</si>
  <si>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</si>
  <si>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</si>
  <si>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</si>
  <si>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</si>
  <si>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</si>
  <si>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</si>
  <si>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</si>
  <si>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</si>
  <si>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</si>
  <si>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</si>
  <si>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</si>
  <si>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</si>
  <si>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</si>
  <si>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</si>
  <si>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</si>
  <si>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</si>
  <si>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</si>
  <si>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</si>
  <si>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</si>
  <si>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</si>
  <si>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</si>
  <si>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</si>
  <si>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</si>
  <si>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</si>
  <si>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</si>
  <si>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</si>
  <si>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</si>
  <si>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</si>
  <si>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</si>
  <si>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</si>
  <si>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</si>
  <si>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</si>
  <si>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</si>
  <si>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</si>
  <si>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</si>
  <si>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</si>
  <si>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</si>
  <si>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</si>
  <si>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</si>
  <si>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</si>
  <si>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</si>
  <si>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</si>
  <si>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</si>
  <si>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</si>
  <si>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</si>
  <si>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</si>
  <si>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</si>
  <si>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</si>
  <si>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</si>
  <si>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</si>
  <si>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</si>
  <si>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</si>
  <si>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</si>
  <si>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</si>
  <si>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</si>
  <si>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</si>
  <si>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</si>
  <si>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</si>
  <si>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</si>
  <si>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</si>
  <si>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</si>
  <si>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</si>
  <si>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</si>
  <si>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</si>
  <si>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</si>
  <si>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</si>
  <si>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</si>
  <si>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</si>
  <si>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</si>
  <si>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</si>
  <si>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</si>
  <si>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</si>
  <si>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</si>
  <si>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</si>
  <si>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</si>
  <si>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</si>
  <si>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</si>
  <si>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</si>
  <si>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</si>
  <si>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</si>
  <si>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</si>
  <si>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</si>
  <si>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</si>
  <si>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</si>
  <si>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</si>
  <si>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</si>
  <si>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</si>
  <si>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</si>
  <si>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</si>
  <si>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</si>
  <si>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</si>
  <si>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</si>
  <si>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</si>
  <si>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</si>
  <si>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</si>
  <si>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</si>
  <si>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</si>
  <si>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</si>
  <si>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</si>
  <si>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</si>
  <si>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</si>
  <si>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</si>
  <si>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</si>
  <si>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</si>
  <si>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</si>
  <si>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</si>
  <si>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</si>
  <si>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</si>
  <si>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</si>
  <si>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</si>
  <si>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</si>
  <si>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</si>
  <si>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</si>
  <si>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</si>
  <si>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</si>
  <si>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</si>
  <si>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</si>
  <si>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</si>
  <si>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</si>
  <si>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</si>
  <si>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</si>
  <si>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</si>
  <si>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</si>
  <si>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</si>
  <si>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</si>
  <si>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</si>
  <si>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</si>
  <si>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</si>
  <si>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</si>
  <si>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</si>
  <si>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</si>
  <si>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</si>
  <si>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</si>
  <si>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</si>
  <si>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</si>
  <si>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</si>
  <si>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</si>
  <si>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</si>
  <si>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</si>
  <si>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</si>
  <si>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</si>
  <si>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</si>
  <si>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</si>
  <si>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</si>
  <si>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</si>
  <si>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</si>
  <si>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</si>
  <si>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</si>
  <si>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</si>
  <si>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</si>
  <si>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</si>
  <si>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</si>
  <si>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</si>
  <si>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</si>
  <si>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</si>
  <si>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</si>
  <si>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</si>
  <si>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</si>
  <si>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</si>
  <si>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</si>
  <si>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</si>
  <si>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</si>
  <si>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</si>
  <si>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</si>
  <si>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</si>
  <si>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</si>
  <si>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</si>
  <si>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</si>
  <si>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</si>
  <si>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</si>
  <si>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</si>
  <si>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</si>
  <si>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</si>
  <si>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</si>
  <si>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</si>
  <si>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</si>
  <si>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</si>
  <si>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</si>
  <si>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</si>
  <si>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</si>
  <si>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</si>
  <si>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</si>
  <si>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</si>
  <si>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</si>
  <si>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</si>
  <si>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</si>
  <si>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</si>
  <si>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</si>
  <si>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</si>
  <si>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</si>
  <si>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</si>
  <si>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</si>
  <si>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</si>
  <si>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</si>
  <si>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</si>
  <si>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</si>
  <si>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</si>
  <si>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</si>
  <si>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</si>
  <si>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</si>
  <si>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</si>
  <si>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</si>
  <si>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</si>
  <si>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</si>
  <si>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</si>
  <si>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</si>
  <si>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</si>
  <si>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</si>
  <si>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</si>
  <si>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</si>
  <si>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</si>
  <si>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</si>
  <si>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</si>
  <si>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</si>
  <si>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</si>
  <si>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</si>
  <si>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</si>
  <si>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</si>
  <si>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</si>
  <si>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</si>
  <si>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</si>
  <si>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</si>
  <si>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</si>
  <si>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</si>
  <si>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</si>
  <si>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</si>
  <si>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</si>
  <si>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</si>
  <si>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</si>
  <si>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</si>
  <si>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</si>
  <si>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</si>
  <si>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</si>
  <si>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</si>
  <si>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</si>
  <si>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</si>
  <si>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</si>
  <si>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</si>
  <si>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</si>
  <si>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</si>
  <si>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</si>
  <si>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</si>
  <si>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</si>
  <si>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</si>
  <si>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</si>
  <si>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</si>
  <si>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</si>
  <si>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</si>
  <si>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</si>
  <si>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</si>
  <si>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</si>
  <si>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</si>
  <si>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</si>
  <si>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</si>
  <si>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</si>
  <si>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</si>
  <si>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</si>
  <si>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</si>
  <si>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</si>
  <si>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</si>
  <si>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</si>
  <si>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</si>
  <si>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</si>
  <si>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</si>
  <si>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</si>
  <si>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</si>
  <si>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</si>
  <si>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</si>
  <si>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</si>
  <si>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</si>
  <si>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</si>
  <si>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</si>
  <si>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</si>
  <si>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</si>
  <si>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</si>
  <si>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</si>
  <si>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</si>
  <si>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</si>
  <si>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</si>
  <si>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</si>
  <si>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</si>
  <si>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</si>
  <si>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</si>
  <si>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</si>
  <si>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</si>
  <si>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</si>
  <si>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</si>
  <si>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</si>
  <si>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</si>
  <si>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</si>
  <si>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</si>
  <si>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</si>
  <si>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</si>
  <si>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</si>
  <si>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</si>
  <si>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</si>
  <si>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</si>
  <si>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</si>
  <si>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</si>
  <si>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</si>
  <si>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</si>
  <si>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</si>
  <si>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</si>
  <si>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</si>
  <si>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</si>
  <si>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</si>
  <si>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</si>
  <si>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</si>
  <si>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</si>
  <si>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</si>
  <si>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</si>
  <si>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</si>
  <si>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</si>
  <si>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</si>
  <si>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</si>
  <si>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</si>
  <si>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</si>
  <si>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</si>
  <si>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</si>
  <si>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</si>
  <si>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</si>
  <si>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</si>
  <si>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</si>
  <si>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</si>
  <si>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</si>
  <si>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</si>
  <si>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</si>
  <si>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</si>
  <si>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</si>
  <si>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</si>
  <si>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</si>
  <si>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</si>
  <si>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</si>
  <si>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</si>
  <si>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</si>
  <si>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</si>
  <si>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</si>
  <si>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</si>
  <si>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</si>
  <si>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</si>
  <si>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</si>
  <si>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</si>
  <si>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</si>
  <si>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</si>
  <si>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</si>
  <si>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</si>
  <si>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</si>
  <si>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</si>
  <si>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</si>
  <si>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</si>
  <si>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</si>
  <si>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</si>
  <si>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</si>
  <si>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</si>
  <si>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</si>
  <si>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</si>
  <si>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</si>
  <si>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</si>
  <si>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</si>
  <si>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</si>
  <si>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</si>
  <si>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</si>
  <si>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</si>
  <si>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</si>
  <si>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</si>
  <si>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</si>
  <si>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</si>
  <si>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</si>
  <si>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</si>
  <si>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</si>
  <si>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</si>
  <si>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</si>
  <si>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</si>
  <si>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</si>
  <si>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</si>
  <si>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</si>
  <si>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</si>
  <si>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</si>
  <si>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</si>
  <si>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</si>
  <si>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</si>
  <si>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</si>
  <si>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</si>
  <si>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</si>
  <si>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</si>
  <si>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</si>
  <si>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</si>
  <si>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</si>
  <si>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</si>
  <si>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</si>
  <si>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</si>
  <si>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</si>
  <si>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</si>
  <si>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</si>
  <si>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</si>
  <si>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</si>
  <si>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</si>
  <si>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</si>
  <si>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</si>
  <si>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</si>
  <si>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</si>
  <si>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</si>
  <si>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</si>
  <si>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</si>
  <si>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</si>
  <si>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</si>
  <si>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</si>
  <si>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</si>
  <si>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</si>
  <si>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</si>
  <si>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</si>
  <si>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</si>
  <si>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</si>
  <si>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</si>
  <si>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</si>
  <si>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</si>
  <si>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</si>
  <si>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</si>
  <si>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</si>
  <si>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</si>
  <si>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</si>
  <si>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</si>
  <si>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</si>
  <si>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</si>
  <si>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</si>
  <si>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</si>
  <si>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</si>
  <si>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</si>
  <si>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</si>
  <si>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</si>
  <si>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</si>
  <si>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</si>
  <si>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</si>
  <si>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</si>
  <si>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</si>
  <si>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</si>
  <si>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</si>
  <si>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</si>
  <si>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</si>
  <si>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</si>
  <si>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</si>
  <si>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</si>
  <si>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</si>
  <si>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</si>
  <si>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</si>
  <si>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</si>
  <si>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</si>
  <si>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</si>
  <si>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</si>
  <si>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</si>
  <si>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</si>
  <si>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</si>
  <si>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</si>
  <si>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</si>
  <si>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</si>
  <si>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</si>
  <si>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</si>
  <si>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</si>
  <si>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</si>
  <si>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</si>
  <si>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</si>
  <si>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</si>
  <si>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</si>
  <si>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</si>
  <si>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</si>
  <si>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</si>
  <si>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</si>
  <si>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</si>
  <si>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</si>
  <si>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</si>
  <si>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</si>
  <si>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</si>
  <si>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</si>
  <si>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</si>
  <si>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</si>
  <si>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</si>
  <si>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</si>
  <si>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</si>
  <si>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</si>
  <si>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</si>
  <si>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</si>
  <si>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</si>
  <si>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</si>
  <si>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</si>
  <si>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</si>
  <si>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</si>
  <si>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</si>
  <si>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</si>
  <si>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</si>
  <si>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</si>
  <si>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</si>
  <si>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</si>
  <si>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</si>
  <si>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</si>
  <si>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</si>
  <si>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</si>
  <si>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</si>
  <si>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</si>
  <si>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</si>
  <si>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</si>
  <si>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</si>
  <si>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</si>
  <si>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</si>
  <si>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</si>
  <si>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</si>
  <si>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</si>
  <si>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</si>
  <si>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</si>
  <si>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</si>
  <si>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</si>
  <si>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</si>
  <si>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</si>
  <si>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</si>
  <si>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</si>
  <si>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</si>
  <si>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</si>
  <si>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</si>
  <si>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</si>
  <si>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</si>
  <si>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</si>
  <si>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</si>
  <si>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</si>
  <si>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</si>
  <si>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</si>
  <si>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</si>
  <si>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</si>
  <si>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</si>
  <si>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</si>
  <si>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</si>
  <si>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</si>
  <si>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</si>
  <si>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</si>
  <si>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</si>
  <si>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</si>
  <si>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</si>
  <si>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</si>
  <si>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</si>
  <si>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</si>
  <si>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</si>
  <si>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</si>
  <si>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</si>
  <si>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</si>
  <si>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</si>
  <si>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</si>
  <si>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</si>
  <si>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</si>
  <si>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</si>
  <si>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</si>
  <si>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</si>
  <si>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</si>
  <si>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</si>
  <si>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</si>
  <si>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</si>
  <si>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</si>
  <si>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</si>
  <si>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</si>
  <si>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</si>
  <si>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</si>
  <si>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</si>
  <si>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</si>
  <si>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</si>
  <si>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</si>
  <si>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</si>
  <si>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</si>
  <si>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</si>
  <si>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</si>
  <si>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</si>
  <si>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</si>
  <si>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</si>
  <si>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</si>
  <si>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</si>
  <si>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</si>
  <si>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</si>
  <si>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</si>
  <si>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</si>
  <si>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</si>
  <si>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</si>
  <si>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</si>
  <si>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</si>
  <si>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</si>
  <si>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</si>
  <si>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</si>
  <si>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</si>
  <si>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</si>
  <si>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</si>
  <si>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</si>
  <si>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</si>
  <si>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</si>
  <si>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</si>
  <si>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</si>
  <si>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</si>
  <si>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</si>
  <si>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</si>
  <si>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</si>
  <si>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</si>
  <si>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</si>
  <si>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</si>
  <si>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</si>
  <si>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</si>
  <si>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</si>
  <si>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</si>
  <si>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</si>
  <si>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</si>
  <si>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</si>
  <si>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</si>
  <si>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</si>
  <si>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</si>
  <si>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</si>
  <si>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</si>
  <si>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</si>
  <si>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</si>
  <si>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</si>
  <si>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</si>
  <si>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</si>
  <si>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</si>
  <si>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</si>
  <si>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</si>
  <si>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</si>
  <si>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</si>
  <si>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</si>
  <si>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</si>
  <si>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</si>
  <si>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</si>
  <si>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</si>
  <si>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</si>
  <si>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</si>
  <si>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</si>
  <si>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</si>
  <si>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</si>
  <si>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</si>
  <si>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</si>
  <si>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</si>
  <si>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</si>
  <si>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</si>
  <si>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</si>
  <si>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</si>
  <si>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</si>
  <si>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</si>
  <si>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</si>
  <si>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</si>
  <si>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</si>
  <si>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</si>
  <si>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</si>
  <si>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</si>
  <si>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</si>
  <si>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</si>
  <si>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</si>
  <si>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</si>
  <si>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</si>
  <si>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</si>
  <si>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</si>
  <si>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</si>
  <si>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</si>
  <si>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</si>
  <si>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</si>
  <si>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</si>
  <si>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</si>
  <si>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</si>
  <si>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</si>
  <si>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</si>
  <si>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</si>
  <si>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</si>
  <si>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</si>
  <si>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</si>
  <si>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</si>
  <si>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</si>
  <si>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</si>
  <si>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</si>
  <si>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</si>
  <si>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</si>
  <si>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</si>
  <si>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</si>
  <si>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</si>
  <si>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</si>
  <si>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</si>
  <si>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</si>
  <si>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</si>
  <si>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</si>
  <si>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</si>
  <si>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</si>
  <si>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</si>
  <si>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</si>
  <si>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</si>
  <si>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</si>
  <si>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</si>
  <si>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</si>
  <si>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</si>
  <si>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</si>
  <si>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</si>
  <si>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</si>
  <si>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</si>
  <si>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</si>
  <si>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</si>
  <si>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</si>
  <si>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</si>
  <si>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</si>
  <si>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</si>
  <si>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</si>
  <si>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</si>
  <si>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</si>
  <si>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</si>
  <si>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</si>
  <si>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</si>
  <si>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</si>
  <si>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</si>
  <si>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</si>
  <si>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</si>
  <si>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</si>
  <si>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</si>
  <si>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</si>
  <si>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</si>
  <si>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</si>
  <si>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</si>
  <si>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</si>
  <si>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</si>
  <si>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</si>
  <si>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</si>
  <si>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</si>
  <si>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</si>
  <si>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</si>
  <si>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</si>
  <si>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</si>
  <si>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</si>
  <si>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</si>
  <si>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</si>
  <si>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</si>
  <si>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</si>
  <si>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</si>
  <si>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</si>
  <si>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</si>
  <si>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</si>
  <si>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</si>
  <si>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</si>
  <si>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</si>
  <si>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</si>
  <si>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</si>
  <si>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</si>
  <si>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</si>
  <si>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</si>
  <si>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</si>
  <si>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</si>
  <si>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</si>
  <si>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</si>
  <si>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</si>
  <si>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</si>
  <si>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</si>
  <si>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</si>
  <si>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</si>
  <si>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</si>
  <si>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</si>
  <si>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</si>
  <si>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</si>
  <si>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</si>
  <si>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</si>
  <si>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</si>
  <si>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</si>
  <si>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</si>
  <si>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</si>
  <si>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</si>
  <si>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</si>
  <si>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</si>
  <si>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</si>
  <si>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</si>
  <si>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</si>
  <si>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</si>
  <si>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</si>
  <si>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</si>
  <si>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</si>
  <si>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</si>
  <si>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</si>
  <si>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</si>
  <si>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</si>
  <si>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</si>
  <si>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</si>
  <si>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</si>
  <si>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</si>
  <si>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</si>
  <si>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</si>
  <si>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</si>
  <si>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</si>
  <si>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</si>
  <si>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</si>
  <si>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</si>
  <si>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</si>
  <si>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</si>
  <si>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</si>
  <si>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</si>
  <si>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</si>
  <si>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</si>
  <si>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</si>
  <si>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</si>
  <si>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</si>
  <si>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</si>
  <si>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</si>
  <si>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</si>
  <si>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</si>
  <si>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</si>
  <si>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</si>
  <si>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</si>
  <si>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</si>
  <si>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</si>
  <si>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</si>
  <si>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</si>
  <si>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</si>
  <si>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</si>
  <si>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</si>
  <si>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</si>
  <si>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</si>
  <si>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</si>
  <si>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</si>
  <si>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</si>
  <si>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</si>
  <si>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</si>
  <si>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</si>
  <si>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</si>
  <si>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</si>
  <si>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</si>
  <si>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</si>
  <si>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</si>
  <si>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</si>
  <si>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</si>
  <si>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</si>
  <si>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</si>
  <si>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</si>
  <si>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</si>
  <si>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</si>
  <si>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</si>
  <si>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</si>
  <si>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</si>
  <si>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</si>
  <si>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</si>
  <si>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</si>
  <si>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</si>
  <si>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</si>
  <si>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</si>
  <si>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</si>
  <si>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</si>
  <si>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</si>
  <si>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</si>
  <si>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</si>
  <si>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</si>
  <si>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</si>
  <si>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</si>
  <si>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</si>
  <si>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</si>
  <si>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</si>
  <si>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</si>
  <si>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</si>
  <si>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</si>
  <si>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</si>
  <si>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</si>
  <si>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</si>
  <si>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</si>
  <si>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</si>
  <si>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</si>
  <si>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</si>
  <si>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</si>
  <si>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</si>
  <si>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</si>
  <si>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</si>
  <si>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</si>
  <si>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</si>
  <si>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</si>
  <si>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</si>
  <si>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</si>
  <si>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</si>
  <si>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</si>
  <si>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</si>
  <si>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</si>
  <si>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</si>
  <si>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</si>
  <si>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</si>
  <si>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</si>
  <si>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</si>
  <si>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</si>
  <si>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</si>
  <si>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</si>
  <si>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</si>
  <si>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</si>
  <si>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</si>
  <si>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</si>
  <si>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</si>
  <si>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</si>
  <si>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</si>
  <si>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</si>
  <si>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</si>
  <si>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</si>
  <si>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</si>
  <si>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</si>
  <si>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</si>
  <si>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</si>
  <si>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</si>
  <si>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</si>
  <si>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</si>
  <si>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</si>
  <si>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</si>
  <si>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</si>
  <si>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</si>
  <si>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</si>
  <si>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</si>
  <si>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</si>
  <si>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</si>
  <si>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</si>
  <si>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</si>
  <si>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</si>
  <si>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</si>
  <si>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</si>
  <si>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</si>
  <si>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</si>
  <si>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</si>
  <si>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</si>
  <si>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</si>
  <si>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</si>
  <si>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</si>
  <si>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</si>
  <si>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</si>
  <si>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</si>
  <si>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</si>
  <si>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</si>
  <si>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</si>
  <si>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</si>
  <si>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</si>
  <si>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</si>
  <si>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</si>
  <si>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</si>
  <si>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</si>
  <si>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</si>
  <si>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</si>
  <si>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</si>
  <si>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</si>
  <si>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</si>
  <si>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</si>
  <si>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</si>
  <si>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</si>
  <si>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</si>
  <si>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</si>
  <si>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</si>
  <si>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</si>
  <si>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</si>
  <si>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</si>
  <si>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</si>
  <si>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</si>
  <si>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</si>
  <si>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</si>
  <si>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</si>
  <si>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</si>
  <si>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</si>
  <si>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</si>
  <si>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</si>
  <si>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</si>
  <si>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</si>
  <si>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</si>
  <si>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</si>
  <si>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</si>
  <si>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</si>
  <si>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</si>
  <si>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</si>
  <si>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</si>
  <si>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</si>
  <si>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</si>
  <si>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</si>
  <si>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</si>
  <si>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</si>
  <si>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</si>
  <si>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</si>
  <si>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</si>
  <si>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</si>
  <si>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</si>
  <si>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</si>
  <si>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</si>
  <si>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</si>
  <si>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</si>
  <si>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</si>
  <si>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</si>
  <si>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</si>
  <si>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</si>
  <si>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</si>
  <si>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</si>
  <si>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</si>
  <si>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</si>
  <si>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</si>
  <si>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</si>
  <si>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</si>
  <si>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</si>
  <si>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</si>
  <si>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</si>
  <si>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</si>
  <si>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</si>
  <si>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</si>
  <si>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</si>
  <si>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</si>
  <si>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</si>
  <si>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</si>
  <si>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</si>
  <si>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</si>
  <si>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</si>
  <si>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</si>
  <si>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</si>
  <si>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</si>
  <si>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</si>
  <si>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</si>
  <si>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</si>
  <si>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</si>
  <si>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</si>
  <si>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</si>
  <si>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</si>
  <si>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</si>
  <si>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</si>
  <si>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</si>
  <si>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</si>
  <si>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</si>
  <si>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</si>
  <si>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</si>
  <si>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</si>
  <si>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</si>
  <si>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</si>
  <si>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</si>
  <si>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</si>
  <si>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</si>
  <si>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</si>
  <si>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</si>
  <si>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</si>
  <si>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</si>
  <si>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</si>
  <si>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</si>
  <si>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</si>
  <si>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</si>
  <si>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</si>
  <si>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</si>
  <si>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</si>
  <si>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</si>
  <si>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</si>
  <si>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</si>
  <si>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</si>
  <si>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</si>
  <si>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</si>
  <si>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</si>
  <si>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</si>
  <si>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</si>
  <si>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</si>
  <si>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</si>
  <si>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</si>
  <si>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</si>
  <si>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</si>
  <si>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</si>
  <si>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</si>
  <si>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</si>
  <si>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</si>
  <si>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</si>
  <si>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</si>
  <si>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</si>
  <si>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</si>
  <si>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</si>
  <si>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</si>
  <si>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</si>
  <si>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</si>
  <si>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</si>
  <si>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</si>
  <si>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</si>
  <si>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</si>
  <si>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</si>
  <si>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</si>
  <si>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</si>
  <si>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</si>
  <si>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</si>
  <si>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</si>
  <si>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</si>
  <si>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</si>
  <si>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</si>
  <si>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</si>
  <si>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</si>
  <si>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</si>
  <si>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</si>
  <si>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</si>
  <si>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</si>
  <si>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</si>
  <si>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</si>
  <si>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</si>
  <si>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</si>
  <si>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</si>
  <si>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</si>
  <si>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</si>
  <si>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</si>
  <si>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</si>
  <si>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</si>
  <si>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</si>
  <si>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</si>
  <si>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</si>
  <si>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</si>
  <si>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</si>
  <si>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</si>
  <si>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</si>
  <si>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</si>
  <si>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</si>
  <si>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</si>
  <si>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</si>
  <si>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</si>
  <si>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</si>
  <si>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</si>
  <si>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</si>
  <si>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</si>
  <si>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</si>
  <si>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</si>
  <si>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</si>
  <si>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</si>
  <si>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</si>
  <si>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</si>
  <si>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</si>
  <si>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</si>
  <si>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</si>
  <si>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</si>
  <si>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</si>
  <si>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</si>
  <si>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</si>
  <si>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</si>
  <si>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</si>
  <si>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</si>
  <si>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</si>
  <si>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</si>
  <si>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</si>
  <si>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</si>
  <si>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</si>
  <si>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</si>
  <si>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</si>
  <si>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</si>
  <si>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</si>
  <si>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</si>
  <si>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</si>
  <si>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</si>
  <si>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</si>
  <si>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</si>
  <si>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</si>
  <si>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</si>
  <si>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</si>
  <si>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</si>
  <si>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</si>
  <si>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</si>
  <si>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</si>
  <si>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</si>
  <si>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</si>
  <si>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</si>
  <si>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</si>
  <si>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</si>
  <si>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</si>
  <si>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</si>
  <si>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</si>
  <si>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</si>
  <si>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</si>
  <si>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</si>
  <si>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</si>
  <si>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</si>
  <si>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</si>
  <si>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</si>
  <si>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</si>
  <si>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</si>
  <si>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</si>
  <si>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</si>
  <si>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</si>
  <si>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</si>
  <si>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</si>
  <si>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</si>
  <si>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</si>
  <si>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</si>
  <si>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</si>
  <si>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</si>
  <si>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</si>
  <si>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</si>
  <si>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</si>
  <si>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</si>
  <si>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</si>
  <si>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</si>
  <si>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</si>
  <si>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</si>
  <si>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</si>
  <si>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</si>
  <si>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</si>
  <si>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</si>
  <si>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</si>
  <si>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</si>
  <si>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</si>
  <si>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</si>
  <si>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</si>
  <si>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</si>
  <si>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</si>
  <si>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</si>
  <si>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</si>
  <si>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</si>
  <si>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</si>
  <si>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</si>
  <si>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</si>
  <si>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</si>
  <si>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</si>
  <si>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</si>
  <si>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</si>
  <si>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</si>
  <si>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</si>
  <si>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</si>
  <si>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</si>
  <si>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</si>
  <si>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</si>
  <si>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</si>
  <si>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</si>
  <si>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</si>
  <si>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</si>
  <si>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</si>
  <si>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</si>
  <si>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</si>
  <si>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</si>
  <si>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</si>
  <si>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</si>
  <si>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</si>
  <si>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</si>
  <si>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</si>
  <si>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</si>
  <si>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</si>
  <si>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</si>
  <si>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</si>
  <si>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</si>
  <si>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</si>
  <si>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</si>
  <si>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</si>
  <si>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</si>
  <si>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</si>
  <si>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</si>
  <si>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</si>
  <si>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</si>
  <si>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</si>
  <si>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</si>
  <si>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</si>
  <si>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</si>
  <si>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</si>
  <si>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</si>
  <si>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</si>
  <si>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</si>
  <si>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</si>
  <si>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</si>
  <si>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</si>
  <si>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</si>
  <si>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</si>
  <si>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</si>
  <si>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</si>
  <si>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</si>
  <si>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</si>
  <si>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</si>
  <si>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</si>
  <si>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</si>
  <si>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</si>
  <si>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</si>
  <si>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</si>
  <si>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</si>
  <si>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</si>
  <si>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</si>
  <si>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</si>
  <si>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</si>
  <si>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</si>
  <si>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</si>
  <si>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</si>
  <si>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</si>
  <si>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</si>
  <si>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</si>
  <si>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</si>
  <si>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</si>
  <si>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</si>
  <si>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</si>
  <si>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</si>
  <si>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</si>
  <si>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</si>
  <si>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</si>
  <si>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</si>
  <si>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</si>
  <si>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</si>
  <si>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</si>
  <si>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</si>
  <si>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</si>
  <si>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</si>
  <si>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</si>
  <si>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</si>
  <si>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</si>
  <si>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</si>
  <si>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</si>
  <si>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</si>
  <si>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</si>
  <si>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</si>
  <si>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</si>
  <si>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</si>
  <si>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</si>
  <si>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</si>
  <si>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</si>
  <si>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</si>
  <si>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</si>
  <si>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</si>
  <si>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</si>
  <si>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</si>
  <si>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</si>
  <si>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</si>
  <si>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</si>
  <si>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</si>
  <si>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</si>
  <si>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</si>
  <si>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</si>
  <si>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</si>
  <si>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</si>
  <si>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</si>
  <si>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</si>
  <si>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</si>
  <si>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</si>
  <si>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</si>
  <si>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</si>
  <si>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</si>
  <si>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</si>
  <si>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</si>
  <si>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</si>
  <si>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</si>
  <si>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</si>
  <si>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</si>
  <si>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</si>
  <si>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</si>
  <si>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</si>
  <si>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</si>
  <si>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</si>
  <si>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</si>
  <si>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</si>
  <si>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</si>
  <si>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</si>
  <si>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</si>
  <si>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</si>
  <si>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</si>
  <si>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</si>
  <si>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</si>
  <si>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</si>
  <si>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</si>
  <si>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</si>
  <si>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</si>
  <si>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</si>
  <si>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</si>
  <si>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</si>
  <si>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</si>
  <si>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</si>
  <si>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</si>
  <si>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</si>
  <si>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</si>
  <si>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</si>
  <si>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</si>
  <si>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</si>
  <si>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</si>
  <si>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</si>
  <si>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</si>
  <si>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</si>
  <si>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</si>
  <si>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</si>
  <si>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</si>
  <si>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</si>
  <si>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</si>
  <si>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</si>
  <si>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</si>
  <si>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</si>
  <si>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</si>
  <si>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</si>
  <si>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</si>
  <si>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</si>
  <si>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</si>
  <si>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</si>
  <si>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</si>
  <si>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</si>
  <si>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</si>
  <si>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</si>
  <si>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</si>
  <si>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</si>
  <si>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</si>
  <si>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</si>
  <si>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</si>
  <si>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</si>
  <si>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</si>
  <si>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</si>
  <si>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</si>
  <si>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</si>
  <si>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</si>
  <si>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</si>
  <si>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</si>
  <si>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</si>
  <si>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</si>
  <si>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</si>
  <si>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</si>
  <si>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</si>
  <si>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</si>
  <si>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</si>
  <si>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</si>
  <si>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</si>
  <si>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</si>
  <si>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</si>
  <si>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</si>
  <si>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</si>
  <si>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</si>
  <si>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</si>
  <si>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</si>
  <si>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</si>
  <si>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</si>
  <si>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</si>
  <si>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</si>
  <si>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</si>
  <si>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</si>
  <si>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</si>
  <si>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</si>
  <si>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</si>
  <si>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</si>
  <si>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</si>
  <si>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</si>
  <si>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</si>
  <si>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</si>
  <si>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</si>
  <si>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</si>
  <si>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</si>
  <si>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</si>
  <si>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</si>
  <si>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</si>
  <si>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</si>
  <si>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</si>
  <si>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</si>
  <si>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</si>
  <si>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</si>
  <si>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</si>
  <si>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</si>
  <si>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</si>
  <si>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</si>
  <si>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</si>
  <si>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</si>
  <si>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</si>
  <si>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</si>
  <si>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</si>
  <si>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</si>
  <si>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</si>
  <si>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</si>
  <si>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</si>
  <si>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</si>
  <si>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</si>
  <si>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</si>
  <si>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</si>
  <si>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</si>
  <si>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</si>
  <si>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</si>
  <si>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</si>
  <si>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</si>
  <si>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</si>
  <si>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</si>
  <si>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</si>
  <si>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</si>
  <si>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</si>
  <si>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</si>
  <si>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</si>
  <si>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</si>
  <si>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</si>
  <si>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</si>
  <si>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</si>
  <si>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</si>
  <si>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</si>
  <si>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</si>
  <si>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</si>
  <si>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</si>
  <si>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</si>
  <si>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</si>
  <si>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</si>
  <si>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</si>
  <si>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</si>
  <si>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</si>
  <si>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</si>
  <si>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</si>
  <si>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</si>
  <si>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</si>
  <si>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</si>
  <si>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</si>
  <si>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</si>
  <si>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</si>
  <si>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</si>
  <si>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</si>
  <si>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</si>
  <si>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</si>
  <si>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</si>
  <si>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</si>
  <si>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</si>
  <si>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</si>
  <si>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</si>
  <si>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</si>
  <si>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</si>
  <si>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</si>
  <si>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</si>
  <si>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</si>
  <si>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</si>
  <si>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</si>
  <si>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</si>
  <si>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</si>
  <si>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</si>
  <si>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</si>
  <si>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</si>
  <si>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</si>
  <si>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</si>
  <si>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</si>
  <si>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</si>
  <si>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</si>
  <si>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</si>
  <si>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</si>
  <si>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</si>
  <si>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</si>
  <si>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</si>
  <si>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</si>
  <si>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</si>
  <si>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</si>
  <si>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</si>
  <si>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</si>
  <si>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</si>
  <si>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</si>
  <si>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</si>
  <si>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</si>
  <si>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</si>
  <si>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</si>
  <si>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</si>
  <si>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</si>
  <si>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</si>
  <si>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</si>
  <si>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</si>
  <si>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</si>
  <si>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</si>
  <si>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</si>
  <si>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</si>
  <si>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</si>
  <si>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</si>
  <si>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</si>
  <si>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</si>
  <si>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</si>
  <si>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</si>
  <si>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</si>
  <si>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</si>
  <si>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</si>
  <si>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</si>
  <si>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</si>
  <si>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</si>
  <si>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</si>
  <si>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</si>
  <si>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</si>
  <si>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</si>
  <si>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</si>
  <si>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</si>
  <si>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</si>
  <si>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</si>
  <si>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</si>
  <si>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</si>
  <si>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</si>
  <si>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</si>
  <si>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</si>
  <si>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</si>
  <si>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</si>
  <si>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</si>
  <si>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</si>
  <si>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</si>
  <si>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</si>
  <si>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</si>
  <si>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</si>
  <si>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</si>
  <si>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</si>
  <si>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</si>
  <si>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</si>
  <si>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</si>
  <si>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</si>
  <si>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</si>
  <si>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</si>
  <si>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</si>
  <si>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</si>
  <si>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</si>
  <si>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</si>
  <si>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</si>
  <si>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</si>
  <si>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</si>
  <si>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</si>
  <si>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</si>
  <si>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</si>
  <si>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</si>
  <si>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</si>
  <si>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</si>
  <si>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</si>
  <si>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</si>
  <si>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</si>
  <si>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</si>
  <si>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</si>
  <si>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</si>
  <si>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</si>
  <si>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</si>
  <si>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</si>
  <si>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</si>
  <si>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</si>
  <si>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</si>
  <si>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</si>
  <si>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</si>
  <si>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</si>
  <si>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</si>
  <si>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</si>
  <si>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</si>
  <si>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</si>
  <si>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</si>
  <si>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</si>
  <si>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</si>
  <si>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</si>
  <si>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</si>
  <si>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</si>
  <si>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</si>
  <si>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</si>
  <si>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</si>
  <si>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</si>
  <si>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</si>
  <si>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</si>
  <si>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</si>
  <si>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</si>
  <si>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</si>
  <si>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</si>
  <si>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</si>
  <si>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</si>
  <si>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</si>
  <si>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</si>
  <si>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</si>
  <si>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</si>
  <si>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</si>
  <si>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</si>
  <si>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</si>
  <si>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</si>
  <si>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</si>
  <si>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</si>
  <si>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</si>
  <si>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</si>
  <si>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</si>
  <si>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</si>
  <si>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</si>
  <si>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</si>
  <si>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</si>
  <si>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</si>
  <si>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</si>
  <si>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</si>
  <si>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</si>
  <si>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</si>
  <si>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</si>
  <si>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</si>
  <si>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</si>
  <si>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</si>
  <si>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</si>
  <si>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</si>
  <si>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</si>
  <si>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</si>
  <si>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</si>
  <si>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</si>
  <si>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</si>
  <si>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</si>
  <si>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</si>
  <si>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</si>
  <si>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</si>
  <si>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</si>
  <si>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</si>
  <si>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</si>
  <si>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</si>
  <si>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</si>
  <si>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</si>
  <si>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</si>
  <si>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</si>
  <si>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</si>
  <si>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</si>
  <si>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</si>
  <si>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</si>
  <si>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</si>
  <si>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</si>
  <si>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</si>
  <si>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</si>
  <si>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</si>
  <si>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</si>
  <si>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</si>
  <si>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</si>
  <si>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</si>
  <si>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</si>
  <si>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</si>
  <si>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</si>
  <si>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</si>
  <si>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</si>
  <si>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</si>
  <si>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</si>
  <si>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</si>
  <si>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</si>
  <si>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</si>
  <si>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</si>
  <si>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</si>
  <si>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</si>
  <si>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</si>
  <si>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</si>
  <si>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</si>
  <si>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</si>
  <si>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</si>
  <si>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</si>
  <si>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</si>
  <si>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</si>
  <si>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</si>
  <si>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</si>
  <si>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</si>
  <si>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</si>
  <si>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</si>
  <si>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</si>
  <si>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</si>
  <si>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</si>
  <si>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</si>
  <si>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</si>
  <si>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</si>
  <si>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</si>
  <si>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</si>
  <si>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</si>
  <si>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</si>
  <si>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</si>
  <si>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</si>
  <si>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</si>
  <si>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</si>
  <si>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</si>
  <si>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</si>
  <si>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</si>
  <si>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</si>
  <si>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</si>
  <si>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</si>
  <si>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</si>
  <si>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</si>
  <si>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</si>
  <si>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</si>
  <si>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</si>
  <si>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</si>
  <si>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</si>
  <si>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</si>
  <si>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</si>
  <si>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</si>
  <si>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</si>
  <si>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</si>
  <si>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</si>
  <si>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</si>
  <si>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</si>
  <si>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</si>
  <si>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</si>
  <si>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</si>
  <si>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</si>
  <si>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</si>
  <si>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</si>
  <si>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</si>
  <si>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</si>
  <si>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</si>
  <si>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</si>
  <si>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</si>
  <si>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</si>
  <si>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</si>
  <si>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</si>
  <si>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</si>
  <si>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</si>
  <si>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</si>
  <si>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</si>
  <si>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</si>
  <si>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</si>
  <si>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</si>
  <si>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</si>
  <si>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</si>
  <si>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</si>
  <si>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</si>
  <si>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</si>
  <si>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</si>
  <si>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</si>
  <si>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</si>
  <si>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</si>
  <si>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</si>
  <si>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</si>
  <si>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</si>
  <si>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</si>
  <si>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</si>
  <si>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</si>
  <si>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</si>
  <si>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</si>
  <si>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</si>
  <si>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</si>
  <si>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</si>
  <si>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</si>
  <si>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</si>
  <si>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</si>
  <si>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</si>
  <si>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</si>
  <si>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</si>
  <si>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</si>
  <si>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</si>
  <si>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</si>
  <si>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</si>
  <si>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</si>
  <si>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</si>
  <si>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</si>
  <si>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</si>
  <si>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</si>
  <si>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</si>
  <si>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</si>
  <si>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</si>
  <si>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</si>
  <si>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</si>
  <si>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</si>
  <si>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</si>
  <si>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</si>
  <si>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</si>
  <si>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</si>
  <si>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</si>
  <si>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</si>
  <si>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</si>
  <si>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</si>
  <si>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</si>
  <si>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</si>
  <si>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</si>
  <si>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</si>
  <si>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</si>
  <si>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</si>
  <si>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</si>
  <si>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</si>
  <si>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</si>
  <si>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</si>
  <si>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</si>
  <si>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</si>
  <si>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</si>
  <si>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</si>
  <si>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</si>
  <si>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</si>
  <si>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</si>
  <si>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</si>
  <si>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</si>
  <si>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</si>
  <si>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</si>
  <si>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</si>
  <si>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</si>
  <si>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</si>
  <si>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</si>
  <si>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</si>
  <si>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</si>
  <si>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</si>
  <si>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</si>
  <si>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</si>
  <si>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</si>
  <si>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</si>
  <si>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</si>
  <si>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</si>
  <si>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</si>
  <si>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</si>
  <si>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</si>
  <si>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</si>
  <si>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</si>
  <si>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</si>
  <si>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</si>
  <si>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</si>
  <si>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</si>
  <si>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</si>
  <si>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</si>
  <si>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</si>
  <si>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</si>
  <si>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</si>
  <si>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</si>
  <si>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</si>
  <si>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</si>
  <si>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</si>
  <si>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</si>
  <si>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</si>
  <si>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</si>
  <si>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</si>
  <si>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</si>
  <si>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</si>
  <si>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</si>
  <si>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</si>
  <si>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</si>
  <si>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</si>
  <si>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</si>
  <si>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</si>
  <si>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</si>
  <si>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</si>
  <si>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</si>
  <si>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</si>
  <si>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</si>
  <si>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</si>
  <si>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</si>
  <si>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</si>
  <si>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</si>
  <si>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</si>
  <si>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</si>
  <si>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</si>
  <si>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</si>
  <si>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</si>
  <si>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</si>
  <si>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</si>
  <si>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</si>
  <si>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</si>
  <si>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</si>
  <si>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</si>
  <si>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</si>
  <si>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</si>
  <si>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</si>
  <si>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</si>
  <si>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</si>
  <si>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</si>
  <si>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</si>
  <si>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</si>
  <si>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</si>
  <si>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</si>
  <si>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</si>
  <si>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</si>
  <si>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</si>
  <si>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</si>
  <si>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</si>
  <si>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</si>
  <si>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</si>
  <si>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</si>
  <si>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</si>
  <si>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</si>
  <si>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</si>
  <si>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</si>
  <si>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</si>
  <si>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</si>
  <si>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</si>
  <si>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</si>
  <si>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</si>
  <si>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</si>
  <si>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</si>
  <si>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</si>
  <si>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</si>
  <si>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</si>
  <si>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</si>
  <si>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</si>
  <si>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</si>
  <si>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</si>
  <si>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</si>
  <si>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</si>
  <si>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</si>
  <si>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</si>
  <si>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</si>
  <si>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</si>
  <si>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</si>
  <si>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</si>
  <si>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</si>
  <si>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</si>
  <si>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</si>
  <si>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</si>
  <si>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</si>
  <si>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</si>
  <si>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</si>
  <si>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</si>
  <si>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</si>
  <si>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</si>
  <si>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</si>
  <si>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</si>
  <si>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</si>
  <si>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</si>
  <si>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</si>
  <si>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</si>
  <si>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</si>
  <si>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</si>
  <si>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</si>
  <si>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</si>
  <si>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</si>
  <si>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</si>
  <si>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</si>
  <si>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</si>
  <si>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</si>
  <si>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</si>
  <si>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</si>
  <si>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</si>
  <si>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</si>
  <si>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</si>
  <si>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</si>
  <si>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</si>
  <si>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</si>
  <si>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</si>
  <si>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</si>
  <si>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</si>
  <si>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</si>
  <si>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</si>
  <si>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</si>
  <si>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</si>
  <si>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</si>
  <si>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</si>
  <si>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</si>
  <si>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</si>
  <si>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</si>
  <si>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</si>
  <si>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</si>
  <si>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</si>
  <si>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</si>
  <si>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</si>
  <si>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</si>
  <si>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</si>
  <si>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</si>
  <si>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</si>
  <si>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</si>
  <si>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</si>
  <si>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</si>
  <si>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</si>
  <si>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</si>
  <si>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</si>
  <si>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</si>
  <si>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</si>
  <si>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</si>
  <si>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</si>
  <si>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</si>
  <si>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</si>
  <si>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</si>
  <si>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</si>
  <si>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</si>
  <si>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</si>
  <si>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</si>
  <si>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</si>
  <si>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</si>
  <si>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</si>
  <si>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</si>
  <si>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</si>
  <si>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</si>
  <si>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</si>
  <si>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</si>
  <si>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</si>
  <si>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</si>
  <si>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</si>
  <si>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</si>
  <si>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</si>
  <si>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</si>
  <si>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</si>
  <si>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</si>
  <si>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</si>
  <si>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</si>
  <si>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</si>
  <si>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</si>
  <si>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</si>
  <si>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</si>
  <si>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</si>
  <si>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</si>
  <si>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</si>
  <si>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</si>
  <si>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</si>
  <si>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</si>
  <si>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</si>
  <si>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</si>
  <si>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</si>
  <si>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</si>
  <si>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</si>
  <si>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</si>
  <si>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</si>
  <si>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</si>
  <si>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</si>
  <si>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</si>
  <si>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</si>
  <si>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</si>
  <si>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</si>
  <si>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</si>
  <si>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</si>
  <si>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</si>
  <si>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</si>
  <si>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</si>
  <si>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</si>
  <si>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</si>
  <si>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</si>
  <si>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</si>
  <si>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</si>
  <si>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</si>
  <si>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</si>
  <si>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</si>
  <si>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</si>
  <si>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</si>
  <si>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</si>
  <si>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</si>
  <si>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</si>
  <si>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</si>
  <si>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</si>
  <si>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</si>
  <si>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</si>
  <si>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</si>
  <si>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</si>
  <si>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</si>
  <si>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</si>
  <si>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</si>
  <si>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</si>
  <si>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</si>
  <si>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</si>
  <si>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</si>
  <si>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</si>
  <si>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</si>
  <si>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</si>
  <si>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</si>
  <si>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</si>
  <si>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</si>
  <si>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</si>
  <si>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</si>
  <si>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</si>
  <si>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</si>
  <si>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</si>
  <si>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</si>
  <si>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</si>
  <si>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</si>
  <si>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</si>
  <si>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</si>
  <si>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</si>
  <si>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</si>
  <si>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</si>
  <si>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</si>
  <si>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</si>
  <si>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</si>
  <si>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</si>
  <si>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</si>
  <si>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</si>
  <si>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</si>
  <si>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</si>
  <si>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</si>
  <si>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</si>
  <si>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</si>
  <si>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</si>
  <si>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</si>
  <si>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</si>
  <si>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</si>
  <si>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</si>
  <si>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</si>
  <si>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</si>
  <si>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</si>
  <si>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</si>
  <si>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</si>
  <si>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</si>
  <si>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</si>
  <si>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</si>
  <si>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</si>
  <si>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</si>
  <si>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</si>
  <si>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</si>
  <si>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</si>
  <si>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</si>
  <si>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</si>
  <si>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</si>
  <si>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</si>
  <si>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</si>
  <si>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</si>
  <si>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</si>
  <si>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</si>
  <si>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</si>
  <si>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</si>
  <si>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</si>
  <si>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</si>
  <si>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</si>
  <si>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</si>
  <si>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</si>
  <si>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</si>
  <si>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</si>
  <si>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</si>
  <si>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</si>
  <si>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</si>
  <si>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</si>
  <si>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</si>
  <si>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</si>
  <si>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</si>
  <si>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</si>
  <si>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</si>
  <si>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</si>
  <si>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</si>
  <si>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</si>
  <si>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</si>
  <si>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</si>
  <si>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</si>
  <si>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</si>
  <si>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</si>
  <si>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</si>
  <si>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</si>
  <si>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</si>
  <si>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</si>
  <si>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</si>
  <si>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</si>
  <si>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</si>
  <si>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</si>
  <si>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</si>
  <si>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</si>
  <si>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</si>
  <si>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</si>
  <si>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</si>
  <si>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</si>
  <si>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</si>
  <si>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</si>
  <si>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</si>
  <si>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</si>
  <si>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</si>
  <si>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</si>
  <si>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</si>
  <si>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</si>
  <si>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</si>
  <si>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</si>
  <si>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</si>
  <si>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</si>
  <si>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</si>
  <si>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</si>
  <si>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</si>
  <si>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</si>
  <si>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</si>
  <si>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</si>
  <si>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</si>
  <si>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</si>
  <si>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</si>
  <si>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</si>
  <si>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</si>
  <si>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</si>
  <si>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</si>
  <si>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</si>
  <si>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</si>
  <si>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</si>
  <si>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</si>
  <si>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</si>
  <si>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</si>
  <si>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</si>
  <si>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</si>
  <si>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</si>
  <si>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</si>
  <si>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</si>
  <si>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</si>
  <si>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</si>
  <si>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</si>
  <si>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</si>
  <si>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</si>
  <si>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</si>
  <si>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</si>
  <si>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</si>
  <si>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</si>
  <si>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</si>
  <si>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</si>
  <si>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</si>
  <si>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</si>
  <si>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</si>
  <si>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</si>
  <si>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</si>
  <si>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</si>
  <si>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</si>
  <si>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</si>
  <si>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</si>
  <si>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</si>
  <si>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</si>
  <si>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</si>
  <si>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</si>
  <si>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</si>
  <si>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</si>
  <si>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</si>
  <si>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</si>
  <si>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</si>
  <si>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</si>
  <si>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</si>
  <si>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</si>
  <si>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</si>
  <si>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</si>
  <si>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</si>
  <si>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</si>
  <si>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</si>
  <si>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</si>
  <si>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</si>
  <si>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</si>
  <si>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</si>
  <si>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</si>
  <si>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</si>
  <si>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</si>
  <si>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</si>
  <si>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</si>
  <si>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</si>
  <si>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</si>
  <si>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</si>
  <si>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</si>
  <si>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</si>
  <si>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</si>
  <si>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</si>
  <si>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</si>
  <si>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</si>
  <si>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</si>
  <si>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</si>
  <si>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</si>
  <si>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</si>
  <si>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</si>
  <si>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</si>
  <si>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</si>
  <si>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</si>
  <si>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</si>
  <si>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</si>
  <si>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</si>
  <si>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</si>
  <si>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</si>
  <si>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</si>
  <si>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</si>
  <si>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</si>
  <si>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</si>
  <si>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</si>
  <si>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</si>
  <si>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</si>
  <si>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</si>
  <si>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</si>
  <si>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</si>
  <si>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</si>
  <si>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</si>
  <si>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</si>
  <si>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</si>
  <si>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</si>
  <si>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</si>
  <si>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</si>
  <si>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</si>
  <si>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</si>
  <si>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</si>
  <si>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</si>
  <si>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</si>
  <si>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</si>
  <si>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</si>
  <si>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</si>
  <si>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</si>
  <si>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</si>
  <si>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</si>
  <si>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</si>
  <si>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</si>
  <si>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</si>
  <si>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</si>
  <si>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</si>
  <si>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</si>
  <si>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</si>
  <si>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</si>
  <si>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</si>
  <si>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</si>
  <si>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</si>
  <si>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</si>
  <si>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</si>
  <si>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</si>
  <si>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</si>
  <si>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</si>
  <si>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</si>
  <si>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</si>
  <si>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</si>
  <si>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</si>
  <si>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</si>
  <si>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</si>
  <si>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</si>
  <si>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</si>
  <si>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</si>
  <si>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</si>
  <si>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</si>
  <si>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</si>
  <si>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</si>
  <si>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</si>
  <si>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</si>
  <si>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</si>
  <si>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</si>
  <si>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</si>
  <si>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</si>
  <si>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</si>
  <si>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</si>
  <si>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</si>
  <si>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</si>
  <si>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</si>
  <si>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</si>
  <si>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</si>
  <si>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</si>
  <si>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</si>
  <si>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</si>
  <si>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</si>
  <si>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</si>
  <si>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</si>
  <si>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</si>
  <si>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</si>
  <si>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</si>
  <si>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</si>
  <si>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</si>
  <si>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</si>
  <si>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</si>
  <si>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</si>
  <si>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</si>
  <si>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</si>
  <si>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</si>
  <si>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</si>
  <si>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</si>
  <si>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</si>
  <si>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</si>
  <si>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</si>
  <si>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</si>
  <si>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</si>
  <si>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</si>
  <si>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</si>
  <si>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</si>
  <si>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</si>
  <si>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</si>
  <si>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</si>
  <si>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</si>
  <si>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</si>
  <si>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</si>
  <si>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</si>
  <si>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</si>
  <si>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</si>
  <si>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</si>
  <si>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</si>
  <si>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</si>
  <si>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</si>
  <si>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</si>
  <si>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</si>
  <si>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</si>
  <si>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</si>
  <si>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</si>
  <si>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</si>
  <si>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</si>
  <si>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</si>
  <si>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</si>
  <si>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</si>
  <si>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</si>
  <si>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</si>
  <si>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</si>
  <si>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</si>
  <si>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</si>
  <si>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</si>
  <si>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</si>
  <si>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</si>
  <si>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</si>
  <si>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</si>
  <si>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</si>
  <si>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</si>
  <si>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</si>
  <si>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</si>
  <si>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</si>
  <si>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</si>
  <si>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</si>
  <si>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</si>
  <si>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</si>
  <si>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</si>
  <si>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</si>
  <si>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</si>
  <si>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</si>
  <si>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</si>
  <si>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</si>
  <si>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</si>
  <si>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</si>
  <si>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</si>
  <si>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</si>
  <si>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</si>
  <si>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</si>
  <si>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</si>
  <si>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</si>
  <si>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</si>
  <si>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</si>
  <si>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</si>
  <si>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</si>
  <si>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</si>
  <si>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</si>
  <si>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</si>
  <si>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</si>
  <si>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</si>
  <si>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</si>
  <si>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</si>
  <si>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</si>
  <si>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</si>
  <si>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</si>
  <si>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</si>
  <si>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</si>
  <si>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</si>
  <si>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</si>
  <si>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</si>
  <si>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</si>
  <si>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</si>
  <si>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</si>
  <si>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</si>
  <si>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</si>
  <si>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</si>
  <si>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</si>
  <si>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</si>
  <si>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</si>
  <si>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</si>
  <si>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</si>
  <si>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</si>
  <si>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</si>
  <si>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</si>
  <si>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</si>
  <si>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</si>
  <si>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</si>
  <si>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</si>
  <si>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</si>
  <si>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</si>
  <si>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</si>
  <si>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</si>
  <si>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</si>
  <si>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</si>
  <si>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</si>
  <si>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</si>
  <si>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</si>
  <si>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</si>
  <si>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</si>
  <si>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</si>
  <si>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</si>
  <si>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</si>
  <si>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</si>
  <si>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</si>
  <si>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</si>
  <si>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</si>
  <si>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</si>
  <si>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</si>
  <si>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</si>
  <si>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</si>
  <si>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</si>
  <si>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</si>
  <si>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</si>
  <si>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</si>
  <si>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</si>
  <si>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</si>
  <si>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</si>
  <si>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</si>
  <si>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</si>
  <si>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</si>
  <si>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</si>
  <si>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</si>
  <si>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</si>
  <si>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</si>
  <si>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</si>
  <si>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</si>
  <si>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</si>
  <si>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</si>
  <si>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</si>
  <si>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</si>
  <si>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</si>
  <si>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</si>
  <si>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</si>
  <si>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</si>
  <si>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</si>
  <si>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</si>
  <si>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</si>
  <si>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</si>
  <si>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</si>
  <si>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</si>
  <si>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</si>
  <si>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</si>
  <si>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</si>
  <si>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</si>
  <si>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</si>
  <si>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</si>
  <si>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</si>
  <si>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</si>
  <si>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</si>
  <si>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</si>
  <si>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</si>
  <si>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</si>
  <si>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</si>
  <si>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</si>
  <si>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</si>
  <si>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</si>
  <si>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</si>
  <si>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</si>
  <si>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</si>
  <si>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</si>
  <si>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</si>
  <si>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</si>
  <si>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</si>
  <si>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</si>
  <si>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</si>
  <si>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</si>
  <si>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</si>
  <si>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</si>
  <si>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</si>
  <si>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</si>
  <si>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</si>
  <si>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</si>
  <si>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</si>
  <si>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</si>
  <si>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</si>
  <si>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</si>
  <si>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</si>
  <si>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</si>
  <si>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</si>
  <si>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</si>
  <si>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</si>
  <si>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</si>
  <si>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</si>
  <si>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</si>
  <si>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</si>
  <si>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</si>
  <si>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</si>
  <si>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</si>
  <si>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</si>
  <si>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</si>
  <si>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</si>
  <si>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</si>
  <si>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</si>
  <si>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</si>
  <si>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</si>
  <si>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</si>
  <si>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</si>
  <si>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</si>
  <si>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</si>
  <si>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</si>
  <si>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</si>
  <si>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</si>
  <si>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</si>
  <si>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</si>
  <si>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</si>
  <si>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</si>
  <si>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</si>
  <si>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</si>
  <si>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</si>
  <si>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</si>
  <si>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</si>
  <si>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</si>
  <si>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</si>
  <si>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</si>
  <si>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</si>
  <si>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</si>
  <si>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</si>
  <si>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</si>
  <si>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</si>
  <si>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</si>
  <si>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</si>
  <si>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</si>
  <si>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</si>
  <si>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</si>
  <si>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</si>
  <si>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</si>
  <si>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</si>
  <si>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</si>
  <si>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</si>
  <si>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</si>
  <si>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</si>
  <si>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</si>
  <si>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</si>
  <si>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</si>
  <si>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</si>
  <si>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</si>
  <si>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</si>
  <si>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</si>
  <si>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</si>
  <si>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</si>
  <si>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</si>
  <si>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</si>
  <si>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</si>
  <si>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</si>
  <si>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</si>
  <si>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</si>
  <si>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</si>
  <si>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</si>
  <si>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</si>
  <si>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</si>
  <si>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</si>
  <si>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</si>
  <si>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</si>
  <si>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</si>
  <si>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</si>
  <si>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</si>
  <si>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</si>
  <si>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</si>
  <si>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</si>
  <si>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</si>
  <si>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</si>
  <si>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</si>
  <si>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</si>
  <si>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</si>
  <si>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</si>
  <si>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</si>
  <si>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</si>
  <si>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</si>
  <si>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</si>
  <si>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</si>
  <si>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</si>
  <si>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</si>
  <si>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</si>
  <si>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</si>
  <si>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</si>
  <si>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</si>
  <si>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</si>
  <si>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</si>
  <si>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</si>
  <si>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</si>
  <si>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</si>
  <si>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</si>
  <si>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</si>
  <si>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</si>
  <si>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</si>
  <si>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</si>
  <si>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</si>
  <si>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</si>
  <si>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</si>
  <si>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</si>
  <si>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</si>
  <si>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</si>
  <si>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</si>
  <si>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</si>
  <si>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</si>
  <si>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</si>
  <si>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</si>
  <si>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</si>
  <si>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</si>
  <si>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</si>
  <si>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</si>
  <si>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</si>
  <si>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</si>
  <si>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</si>
  <si>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</si>
  <si>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</si>
  <si>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</si>
  <si>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</si>
  <si>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</si>
  <si>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</si>
  <si>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</si>
  <si>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</si>
  <si>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</si>
  <si>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</si>
  <si>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</si>
  <si>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</si>
  <si>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</si>
  <si>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</si>
  <si>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</si>
  <si>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</si>
  <si>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</si>
  <si>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</si>
  <si>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</si>
  <si>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</si>
  <si>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</si>
  <si>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</si>
  <si>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</si>
  <si>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</si>
  <si>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</si>
  <si>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</si>
  <si>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</si>
  <si>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</si>
  <si>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</si>
  <si>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</si>
  <si>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</si>
  <si>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</si>
  <si>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</si>
  <si>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</si>
  <si>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</si>
  <si>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</si>
  <si>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</si>
  <si>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</si>
  <si>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</si>
  <si>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</si>
  <si>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</si>
  <si>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</si>
  <si>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</si>
  <si>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</si>
  <si>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</si>
  <si>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</si>
  <si>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</si>
  <si>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</si>
  <si>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</si>
  <si>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</si>
  <si>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</si>
  <si>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</si>
  <si>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</si>
  <si>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</si>
  <si>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</si>
  <si>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</si>
  <si>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</si>
  <si>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</si>
  <si>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</si>
  <si>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</si>
  <si>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</si>
  <si>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</si>
  <si>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</si>
  <si>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</si>
  <si>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</si>
  <si>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</si>
  <si>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</si>
  <si>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</si>
  <si>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</si>
  <si>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</si>
  <si>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</si>
  <si>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</si>
  <si>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</si>
  <si>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</si>
  <si>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</si>
  <si>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</si>
  <si>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</si>
  <si>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</si>
  <si>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</si>
  <si>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</si>
  <si>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</si>
  <si>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</si>
  <si>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</si>
  <si>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</si>
  <si>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</si>
  <si>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</si>
  <si>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</si>
  <si>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</si>
  <si>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</si>
  <si>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</si>
  <si>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</si>
  <si>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</si>
  <si>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</si>
  <si>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</si>
  <si>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</si>
  <si>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</si>
  <si>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</si>
  <si>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</si>
  <si>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</si>
  <si>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</si>
  <si>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</si>
  <si>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</si>
  <si>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</si>
  <si>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</si>
  <si>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</si>
  <si>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</si>
  <si>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</si>
  <si>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</si>
  <si>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</si>
  <si>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</si>
  <si>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</si>
  <si>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</si>
  <si>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</si>
  <si>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</si>
  <si>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</si>
  <si>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</si>
  <si>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</si>
  <si>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</si>
  <si>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</si>
  <si>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</si>
  <si>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</si>
  <si>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</si>
  <si>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</si>
  <si>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</si>
  <si>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</si>
  <si>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</si>
  <si>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</si>
  <si>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</si>
  <si>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</si>
  <si>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</si>
  <si>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</si>
  <si>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</si>
  <si>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</si>
  <si>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</si>
  <si>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</si>
  <si>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</si>
  <si>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</si>
  <si>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</si>
  <si>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</si>
  <si>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</si>
  <si>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</si>
  <si>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</si>
  <si>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</si>
  <si>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</si>
  <si>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</si>
  <si>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</si>
  <si>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</si>
  <si>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</si>
  <si>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</si>
  <si>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</si>
  <si>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</si>
  <si>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</si>
  <si>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</si>
  <si>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</si>
  <si>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</si>
  <si>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</si>
  <si>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</si>
  <si>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</si>
  <si>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</si>
  <si>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</si>
  <si>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</si>
  <si>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</si>
  <si>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</si>
  <si>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</si>
  <si>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</si>
  <si>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</si>
  <si>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</si>
  <si>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</si>
  <si>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</si>
  <si>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</si>
  <si>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</si>
  <si>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</si>
  <si>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</si>
  <si>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</si>
  <si>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</si>
  <si>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</si>
  <si>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</si>
  <si>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</si>
  <si>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</si>
  <si>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</si>
  <si>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</si>
  <si>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</si>
  <si>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</si>
  <si>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</si>
  <si>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</si>
  <si>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</si>
  <si>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</si>
  <si>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</si>
  <si>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</si>
  <si>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</si>
  <si>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</si>
  <si>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</si>
  <si>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</si>
  <si>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</si>
  <si>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</si>
  <si>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</si>
  <si>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</si>
  <si>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</si>
  <si>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</si>
  <si>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</si>
  <si>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</si>
  <si>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</si>
  <si>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</si>
  <si>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</si>
  <si>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</si>
  <si>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</si>
  <si>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</si>
  <si>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</si>
  <si>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</si>
  <si>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</si>
  <si>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</si>
  <si>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</si>
  <si>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</si>
  <si>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</si>
  <si>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</si>
  <si>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</si>
  <si>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</si>
  <si>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</si>
  <si>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</si>
  <si>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</si>
  <si>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</si>
  <si>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</si>
  <si>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</si>
  <si>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</si>
  <si>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</si>
  <si>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</si>
  <si>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</si>
  <si>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</si>
  <si>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</si>
  <si>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</si>
  <si>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</si>
  <si>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</si>
  <si>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</si>
  <si>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</si>
  <si>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</si>
  <si>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</si>
  <si>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</si>
  <si>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</si>
  <si>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</si>
  <si>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</si>
  <si>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</si>
  <si>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</si>
  <si>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</si>
  <si>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</si>
  <si>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</si>
  <si>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</si>
  <si>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</si>
  <si>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</si>
  <si>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</si>
  <si>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</si>
  <si>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</si>
  <si>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</si>
  <si>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</si>
  <si>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</si>
  <si>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</si>
  <si>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</si>
  <si>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</si>
  <si>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</si>
  <si>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</si>
  <si>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</si>
  <si>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</si>
  <si>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</si>
  <si>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</si>
  <si>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</si>
  <si>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</si>
  <si>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</si>
  <si>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</si>
  <si>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</si>
  <si>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</si>
  <si>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</si>
  <si>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</si>
  <si>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</si>
  <si>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</si>
  <si>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</si>
  <si>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</si>
  <si>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</si>
  <si>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</si>
  <si>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</si>
  <si>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</si>
  <si>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</si>
  <si>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</si>
  <si>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</si>
  <si>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</si>
  <si>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</si>
  <si>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</si>
  <si>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</si>
  <si>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</si>
  <si>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</si>
  <si>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</si>
  <si>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</si>
  <si>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</si>
  <si>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</si>
  <si>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</si>
  <si>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</si>
  <si>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</si>
  <si>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</si>
  <si>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</si>
  <si>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</si>
  <si>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</si>
  <si>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</si>
  <si>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</si>
  <si>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</si>
  <si>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</si>
  <si>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</si>
  <si>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</si>
  <si>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</si>
  <si>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</si>
  <si>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</si>
  <si>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</si>
  <si>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</si>
  <si>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</si>
  <si>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</si>
  <si>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</si>
  <si>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</si>
  <si>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</si>
  <si>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</si>
  <si>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</si>
  <si>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</si>
  <si>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</si>
  <si>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</si>
  <si>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</si>
  <si>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</si>
  <si>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</si>
  <si>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</si>
  <si>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</si>
  <si>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</si>
  <si>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</si>
  <si>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</si>
  <si>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</si>
  <si>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</si>
  <si>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</si>
  <si>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</si>
  <si>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</si>
  <si>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</si>
  <si>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</si>
  <si>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</si>
  <si>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</si>
  <si>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</si>
  <si>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</si>
  <si>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</si>
  <si>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</si>
  <si>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</si>
  <si>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</si>
  <si>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</si>
  <si>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</si>
  <si>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</si>
  <si>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</si>
  <si>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</si>
  <si>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</si>
  <si>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</si>
  <si>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</si>
  <si>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</si>
  <si>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</si>
  <si>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</si>
  <si>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</si>
  <si>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</si>
  <si>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</si>
  <si>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</si>
  <si>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</si>
  <si>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</si>
  <si>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</si>
  <si>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</si>
  <si>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</si>
  <si>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</si>
  <si>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</si>
  <si>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</si>
  <si>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</si>
  <si>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</si>
  <si>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</si>
  <si>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</si>
  <si>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</si>
  <si>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</si>
  <si>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</si>
  <si>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</si>
  <si>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</si>
  <si>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</si>
  <si>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</si>
  <si>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</si>
  <si>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</si>
  <si>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</si>
  <si>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</si>
  <si>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</si>
  <si>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</si>
  <si>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</si>
  <si>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</si>
  <si>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</si>
  <si>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</si>
  <si>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</si>
  <si>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</si>
  <si>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</si>
  <si>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</si>
  <si>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</si>
  <si>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</si>
  <si>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</si>
  <si>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</si>
  <si>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</si>
  <si>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</si>
  <si>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</si>
  <si>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</si>
  <si>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</si>
  <si>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</si>
  <si>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</si>
  <si>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</si>
  <si>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</si>
  <si>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</si>
  <si>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</si>
  <si>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</si>
  <si>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</si>
  <si>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</si>
  <si>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</si>
  <si>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</si>
  <si>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</si>
  <si>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</si>
  <si>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</si>
  <si>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</si>
  <si>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</si>
  <si>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</si>
  <si>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</si>
  <si>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</si>
  <si>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</si>
  <si>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</si>
  <si>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</si>
  <si>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</si>
  <si>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</si>
  <si>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</si>
  <si>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</si>
  <si>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</si>
  <si>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</si>
  <si>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</si>
  <si>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</si>
  <si>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</si>
  <si>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</si>
  <si>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</si>
  <si>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</si>
  <si>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</si>
  <si>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</si>
  <si>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</si>
  <si>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</si>
  <si>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</si>
  <si>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</si>
  <si>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</si>
  <si>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</si>
  <si>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</si>
  <si>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</si>
  <si>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</si>
  <si>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</si>
  <si>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</si>
  <si>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</si>
  <si>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</si>
  <si>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</si>
  <si>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</si>
  <si>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</si>
  <si>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</si>
  <si>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</si>
  <si>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</si>
  <si>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</si>
  <si>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</si>
  <si>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</si>
  <si>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</si>
  <si>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</si>
  <si>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</si>
  <si>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</si>
  <si>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</si>
  <si>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</si>
  <si>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</si>
  <si>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</si>
  <si>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</si>
  <si>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</si>
  <si>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</si>
  <si>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</si>
  <si>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</si>
  <si>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</si>
  <si>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</si>
  <si>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</si>
  <si>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</si>
  <si>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</si>
  <si>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</si>
  <si>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</si>
  <si>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</si>
  <si>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</si>
  <si>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</si>
  <si>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</si>
  <si>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</si>
  <si>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</si>
  <si>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</si>
  <si>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</si>
  <si>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</si>
  <si>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</si>
  <si>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</si>
  <si>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</si>
  <si>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</si>
  <si>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</si>
  <si>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</si>
  <si>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</si>
  <si>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</si>
  <si>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</si>
  <si>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</si>
  <si>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</si>
  <si>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</si>
  <si>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</si>
  <si>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</si>
  <si>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</si>
  <si>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</si>
  <si>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</si>
  <si>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</si>
  <si>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</si>
  <si>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</si>
  <si>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</si>
  <si>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</si>
  <si>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</si>
  <si>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</si>
  <si>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</si>
  <si>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</si>
  <si>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</si>
  <si>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</si>
  <si>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</si>
  <si>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</si>
  <si>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</si>
  <si>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</si>
  <si>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</si>
  <si>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</si>
  <si>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</si>
  <si>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</si>
  <si>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</si>
  <si>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</si>
  <si>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</si>
  <si>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</si>
  <si>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</si>
  <si>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</si>
  <si>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</si>
  <si>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</si>
  <si>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</si>
  <si>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</si>
  <si>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</si>
  <si>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</si>
  <si>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</si>
  <si>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</si>
  <si>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</si>
  <si>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</si>
  <si>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</si>
  <si>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</si>
  <si>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</si>
  <si>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</si>
  <si>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</si>
  <si>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</si>
  <si>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</si>
  <si>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</si>
  <si>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</si>
  <si>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</si>
  <si>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</si>
  <si>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</si>
  <si>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</si>
  <si>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</si>
  <si>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</si>
  <si>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</si>
  <si>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</si>
  <si>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</si>
  <si>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</si>
  <si>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</si>
  <si>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</si>
  <si>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</si>
  <si>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</si>
  <si>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</si>
  <si>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</si>
  <si>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</si>
  <si>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</si>
  <si>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</si>
  <si>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</si>
  <si>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</si>
  <si>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</si>
  <si>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</si>
  <si>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</si>
  <si>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</si>
  <si>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</si>
  <si>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</si>
  <si>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</si>
  <si>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</si>
  <si>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</si>
  <si>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</si>
  <si>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</si>
  <si>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</si>
  <si>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</si>
  <si>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</si>
  <si>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</si>
  <si>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</si>
  <si>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</si>
  <si>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</si>
  <si>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</si>
  <si>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</si>
  <si>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</si>
  <si>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</si>
  <si>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</si>
  <si>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</si>
  <si>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</si>
  <si>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</si>
  <si>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</si>
  <si>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</si>
  <si>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</si>
  <si>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</si>
  <si>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</si>
  <si>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</si>
  <si>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</si>
  <si>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</si>
  <si>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</si>
  <si>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</si>
  <si>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</si>
  <si>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</si>
  <si>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</si>
  <si>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</si>
  <si>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</si>
  <si>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</si>
  <si>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</si>
  <si>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</si>
  <si>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</si>
  <si>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</si>
  <si>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</si>
  <si>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</si>
  <si>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</si>
  <si>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</si>
  <si>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</si>
  <si>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</si>
  <si>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</si>
  <si>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</si>
  <si>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</si>
  <si>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</si>
  <si>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</si>
  <si>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</si>
  <si>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</si>
  <si>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</si>
  <si>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</si>
  <si>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</si>
  <si>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</si>
  <si>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</si>
  <si>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</si>
  <si>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</si>
  <si>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</si>
  <si>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</si>
  <si>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</si>
  <si>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</si>
  <si>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</si>
  <si>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</si>
  <si>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</si>
  <si>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</si>
  <si>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</si>
  <si>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</si>
  <si>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</si>
  <si>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</si>
  <si>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</si>
  <si>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</si>
  <si>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</si>
  <si>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</si>
  <si>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</si>
  <si>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</si>
  <si>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</si>
  <si>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</si>
  <si>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</si>
  <si>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</si>
  <si>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</si>
  <si>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</si>
  <si>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</si>
  <si>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</si>
  <si>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</si>
  <si>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</si>
  <si>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</si>
  <si>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</si>
  <si>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</si>
  <si>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</si>
  <si>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</si>
  <si>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</si>
  <si>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</si>
  <si>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</si>
  <si>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</si>
  <si>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</si>
  <si>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</si>
  <si>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</si>
  <si>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</si>
  <si>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</si>
  <si>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</si>
  <si>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</si>
  <si>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</si>
  <si>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</si>
  <si>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</si>
  <si>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</si>
  <si>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</si>
  <si>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</si>
  <si>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</si>
  <si>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</si>
  <si>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</si>
  <si>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</si>
  <si>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</si>
  <si>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</si>
  <si>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</si>
  <si>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</si>
  <si>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</si>
  <si>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</si>
  <si>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</si>
  <si>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</si>
  <si>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</si>
  <si>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</si>
  <si>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</si>
  <si>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</si>
  <si>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</si>
  <si>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</si>
  <si>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</si>
  <si>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</si>
  <si>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</si>
  <si>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</si>
  <si>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</si>
  <si>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</si>
  <si>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</si>
  <si>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</si>
  <si>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</si>
  <si>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</si>
  <si>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</si>
  <si>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</si>
  <si>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</si>
  <si>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</si>
  <si>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</si>
  <si>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</si>
  <si>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</si>
  <si>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</si>
  <si>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</si>
  <si>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</si>
  <si>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</si>
  <si>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</si>
  <si>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</si>
  <si>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</si>
  <si>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</si>
  <si>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</si>
  <si>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</si>
  <si>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</si>
  <si>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</si>
  <si>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</si>
  <si>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</si>
  <si>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</si>
  <si>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</si>
  <si>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</si>
  <si>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</si>
  <si>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</si>
  <si>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</si>
  <si>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</si>
  <si>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</si>
  <si>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</si>
  <si>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</si>
  <si>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</si>
  <si>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</si>
  <si>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</si>
  <si>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</si>
  <si>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</si>
  <si>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</si>
  <si>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</si>
  <si>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</si>
  <si>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</si>
  <si>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</si>
  <si>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</si>
  <si>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</si>
  <si>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</si>
  <si>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</si>
  <si>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</si>
  <si>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</si>
  <si>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</si>
  <si>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</si>
  <si>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</si>
  <si>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</si>
  <si>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</si>
  <si>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</si>
  <si>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</si>
  <si>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</si>
  <si>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</si>
  <si>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</si>
  <si>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</si>
  <si>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</si>
  <si>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</si>
  <si>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</si>
  <si>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</si>
  <si>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</si>
  <si>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</si>
  <si>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</si>
  <si>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</si>
  <si>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</si>
  <si>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</si>
  <si>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</si>
  <si>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</si>
  <si>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</si>
  <si>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</si>
  <si>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</si>
  <si>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</si>
  <si>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</si>
  <si>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</si>
  <si>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</si>
  <si>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</si>
  <si>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</si>
  <si>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</si>
  <si>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</si>
  <si>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</si>
  <si>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</si>
  <si>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</si>
  <si>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</si>
  <si>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</si>
  <si>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</si>
  <si>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</si>
  <si>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</si>
  <si>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</si>
  <si>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</si>
  <si>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</si>
  <si>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</si>
  <si>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</si>
  <si>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</si>
  <si>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</si>
  <si>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</si>
  <si>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</si>
  <si>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</si>
  <si>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</si>
  <si>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</si>
  <si>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</si>
  <si>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</si>
  <si>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</si>
  <si>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</si>
  <si>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</si>
  <si>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</si>
  <si>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</si>
  <si>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</si>
  <si>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</si>
  <si>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</si>
  <si>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</si>
  <si>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</si>
  <si>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</si>
  <si>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</si>
  <si>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</si>
  <si>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</si>
  <si>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</si>
  <si>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</si>
  <si>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</si>
  <si>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</si>
  <si>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</si>
  <si>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</si>
  <si>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</si>
  <si>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</si>
  <si>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</si>
  <si>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</si>
  <si>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</si>
  <si>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</si>
  <si>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</si>
  <si>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</si>
  <si>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</si>
  <si>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</si>
  <si>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</si>
  <si>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</si>
  <si>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</si>
  <si>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</si>
  <si>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</si>
  <si>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</si>
  <si>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</si>
  <si>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</si>
  <si>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</si>
  <si>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</si>
  <si>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</si>
  <si>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</si>
  <si>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</si>
  <si>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</si>
  <si>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</si>
  <si>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</si>
  <si>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</si>
  <si>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</si>
  <si>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</si>
  <si>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</si>
  <si>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</si>
  <si>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</si>
  <si>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</si>
  <si>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</si>
  <si>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</si>
  <si>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</si>
  <si>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</si>
  <si>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</si>
  <si>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</si>
  <si>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</si>
  <si>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</si>
  <si>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</si>
  <si>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</si>
  <si>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</si>
  <si>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</si>
  <si>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</si>
  <si>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</si>
  <si>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</si>
  <si>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</si>
  <si>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</si>
  <si>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</si>
  <si>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</si>
  <si>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</si>
  <si>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</si>
  <si>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</si>
  <si>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</si>
  <si>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</si>
  <si>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</si>
  <si>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</si>
  <si>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</si>
  <si>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</si>
  <si>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</si>
  <si>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</si>
  <si>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</si>
  <si>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</si>
  <si>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</si>
  <si>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</si>
  <si>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</si>
  <si>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</si>
  <si>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</si>
  <si>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</si>
  <si>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</si>
  <si>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</si>
  <si>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</si>
  <si>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</si>
  <si>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</si>
  <si>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</si>
  <si>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</si>
  <si>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</si>
  <si>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</si>
  <si>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</si>
  <si>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</si>
  <si>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</si>
  <si>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</si>
  <si>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</si>
  <si>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</si>
  <si>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</si>
  <si>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</si>
  <si>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</si>
  <si>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</si>
  <si>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</si>
  <si>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</si>
  <si>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</si>
  <si>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</si>
  <si>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</si>
  <si>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</si>
  <si>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</si>
  <si>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</si>
  <si>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</si>
  <si>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</si>
  <si>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</si>
  <si>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</si>
  <si>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</si>
  <si>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</si>
  <si>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</si>
  <si>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</si>
  <si>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</si>
  <si>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</si>
  <si>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</si>
  <si>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</si>
  <si>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</si>
  <si>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</si>
  <si>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</si>
  <si>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</si>
  <si>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</si>
  <si>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</si>
  <si>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</si>
  <si>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</si>
  <si>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</si>
  <si>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</si>
  <si>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</si>
  <si>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</si>
  <si>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</si>
  <si>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</si>
  <si>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</si>
  <si>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</si>
  <si>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</si>
  <si>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</si>
  <si>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</si>
  <si>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</si>
  <si>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</si>
  <si>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</si>
  <si>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</si>
  <si>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</si>
  <si>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</si>
  <si>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</si>
  <si>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</si>
  <si>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</si>
  <si>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</si>
  <si>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</si>
  <si>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</si>
  <si>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</si>
  <si>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</si>
  <si>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</si>
  <si>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</si>
  <si>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</si>
  <si>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</si>
  <si>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</si>
  <si>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</si>
  <si>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</si>
  <si>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</si>
  <si>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</si>
  <si>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</si>
  <si>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</si>
  <si>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</si>
  <si>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</si>
  <si>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</si>
  <si>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</si>
  <si>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</si>
  <si>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</si>
  <si>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</si>
  <si>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</si>
  <si>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</si>
  <si>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</si>
  <si>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</si>
  <si>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</si>
  <si>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</si>
  <si>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</si>
  <si>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</si>
  <si>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</si>
  <si>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</si>
  <si>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</si>
  <si>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</si>
  <si>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</si>
  <si>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</si>
  <si>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</si>
  <si>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</si>
  <si>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</si>
  <si>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</si>
  <si>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</si>
  <si>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</si>
  <si>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</si>
  <si>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</si>
  <si>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</si>
  <si>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</si>
  <si>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</si>
  <si>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</si>
  <si>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</si>
  <si>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</si>
  <si>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</si>
  <si>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</si>
  <si>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</si>
  <si>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</si>
  <si>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</si>
  <si>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</si>
  <si>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</si>
  <si>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</si>
  <si>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</si>
  <si>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</si>
  <si>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</si>
  <si>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</si>
  <si>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</si>
  <si>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</si>
  <si>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</si>
  <si>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</si>
  <si>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</si>
  <si>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</si>
  <si>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</si>
  <si>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</si>
  <si>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</si>
  <si>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</si>
  <si>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</si>
  <si>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</si>
  <si>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</si>
  <si>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</si>
  <si>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</si>
  <si>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</si>
  <si>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</si>
  <si>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</si>
  <si>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</si>
  <si>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</si>
  <si>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</si>
  <si>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</si>
  <si>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</si>
  <si>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</si>
  <si>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</si>
  <si>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</si>
  <si>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</si>
  <si>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</si>
  <si>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</si>
  <si>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</si>
  <si>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</si>
  <si>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</si>
  <si>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</si>
  <si>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</si>
  <si>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</si>
  <si>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</si>
  <si>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</si>
  <si>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</si>
  <si>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</si>
  <si>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</si>
  <si>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</si>
  <si>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</si>
  <si>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</si>
  <si>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</si>
  <si>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</si>
  <si>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</si>
  <si>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</si>
  <si>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</si>
  <si>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</si>
  <si>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</si>
  <si>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</si>
  <si>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</si>
  <si>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</si>
  <si>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</si>
  <si>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</si>
  <si>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</si>
  <si>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</si>
  <si>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</si>
  <si>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</si>
  <si>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</si>
  <si>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</si>
  <si>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</si>
  <si>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</si>
  <si>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</si>
  <si>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</si>
  <si>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</si>
  <si>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</si>
  <si>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</si>
  <si>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</si>
  <si>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</si>
  <si>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</si>
  <si>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</si>
  <si>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</si>
  <si>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</si>
  <si>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</si>
  <si>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</si>
  <si>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</si>
  <si>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</si>
  <si>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</si>
  <si>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</si>
  <si>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</si>
  <si>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</si>
  <si>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</si>
  <si>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</si>
  <si>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</si>
  <si>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</si>
  <si>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</si>
  <si>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</si>
  <si>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</si>
  <si>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</si>
  <si>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</si>
  <si>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</si>
  <si>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</si>
  <si>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</si>
  <si>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</si>
  <si>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</si>
  <si>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</si>
  <si>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</si>
  <si>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</si>
  <si>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</si>
  <si>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</si>
  <si>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</si>
  <si>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</si>
  <si>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</si>
  <si>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</si>
  <si>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</si>
  <si>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</si>
  <si>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</si>
  <si>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</si>
  <si>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</si>
  <si>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</si>
  <si>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</si>
  <si>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</si>
  <si>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</si>
  <si>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</si>
  <si>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</si>
  <si>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</si>
  <si>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</si>
  <si>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</si>
  <si>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</si>
  <si>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</si>
  <si>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</si>
  <si>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</si>
  <si>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</si>
  <si>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</si>
  <si>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</si>
  <si>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</si>
  <si>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</si>
  <si>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</si>
  <si>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</si>
  <si>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</si>
  <si>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</si>
  <si>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</si>
  <si>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</si>
  <si>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</si>
  <si>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</si>
  <si>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</si>
  <si>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</si>
  <si>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</si>
  <si>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</si>
  <si>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</si>
  <si>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</si>
  <si>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</si>
  <si>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</si>
  <si>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</si>
  <si>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</si>
  <si>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</si>
  <si>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</si>
  <si>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</si>
  <si>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</si>
  <si>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</si>
  <si>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</si>
  <si>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</si>
  <si>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</si>
  <si>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</si>
  <si>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</si>
  <si>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</si>
  <si>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</si>
  <si>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</si>
  <si>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</si>
  <si>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</si>
  <si>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</si>
  <si>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</si>
  <si>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</si>
  <si>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</si>
  <si>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</si>
  <si>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</si>
  <si>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</si>
  <si>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</si>
  <si>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</si>
  <si>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</si>
  <si>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</si>
  <si>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</si>
  <si>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</si>
  <si>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</si>
  <si>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</si>
  <si>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</si>
  <si>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</si>
  <si>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</si>
  <si>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</si>
  <si>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</si>
  <si>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</si>
  <si>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</si>
  <si>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</si>
  <si>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</si>
  <si>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</si>
  <si>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</si>
  <si>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</si>
  <si>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</si>
  <si>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</si>
  <si>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</si>
  <si>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</si>
  <si>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</si>
  <si>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</si>
  <si>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</si>
  <si>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</si>
  <si>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</si>
  <si>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</si>
  <si>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</si>
  <si>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</si>
  <si>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</si>
  <si>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</si>
  <si>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</si>
  <si>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</si>
  <si>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</si>
  <si>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</si>
  <si>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</si>
  <si>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</si>
  <si>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</si>
  <si>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</si>
  <si>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</si>
  <si>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</si>
  <si>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</si>
  <si>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</si>
  <si>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</si>
  <si>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</si>
  <si>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</si>
  <si>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</si>
  <si>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</si>
  <si>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</si>
  <si>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</si>
  <si>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</si>
  <si>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</si>
  <si>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</si>
  <si>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</si>
  <si>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</si>
  <si>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</si>
  <si>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</si>
  <si>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</si>
  <si>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</si>
  <si>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</si>
  <si>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</si>
  <si>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</si>
  <si>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</si>
  <si>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</si>
  <si>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</si>
  <si>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</si>
  <si>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</si>
  <si>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</si>
  <si>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</si>
  <si>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</si>
  <si>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</si>
  <si>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</si>
  <si>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</si>
  <si>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</si>
  <si>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</si>
  <si>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</si>
  <si>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</si>
  <si>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</si>
  <si>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</si>
  <si>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</si>
  <si>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</si>
  <si>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</si>
  <si>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</si>
  <si>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</si>
  <si>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</si>
  <si>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</si>
  <si>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</si>
  <si>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</si>
  <si>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</si>
  <si>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</si>
  <si>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</si>
  <si>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</si>
  <si>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</si>
  <si>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</si>
  <si>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</si>
  <si>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</si>
  <si>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</si>
  <si>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</si>
  <si>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</si>
  <si>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</si>
  <si>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</si>
  <si>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</si>
  <si>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</si>
  <si>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</si>
  <si>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</si>
  <si>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</si>
  <si>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</si>
  <si>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</si>
  <si>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</si>
  <si>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</si>
  <si>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</si>
  <si>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</si>
  <si>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</si>
  <si>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</si>
  <si>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</si>
  <si>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</si>
  <si>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</si>
  <si>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</si>
  <si>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</si>
  <si>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</si>
  <si>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</si>
  <si>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</si>
  <si>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</si>
  <si>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</si>
  <si>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</si>
  <si>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</si>
  <si>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</si>
  <si>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</si>
  <si>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</si>
  <si>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</si>
  <si>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</si>
  <si>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</si>
  <si>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</si>
  <si>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</si>
  <si>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</si>
  <si>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</si>
  <si>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</si>
  <si>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</si>
  <si>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</si>
  <si>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</si>
  <si>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</si>
  <si>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</si>
  <si>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</si>
  <si>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</si>
  <si>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</si>
  <si>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</si>
  <si>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</si>
  <si>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</si>
  <si>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</si>
  <si>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</si>
  <si>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</si>
  <si>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</si>
  <si>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</si>
  <si>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</si>
  <si>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</si>
  <si>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</si>
  <si>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</si>
  <si>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</si>
  <si>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</si>
  <si>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</si>
  <si>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</si>
  <si>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</si>
  <si>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</si>
  <si>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</si>
  <si>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</si>
  <si>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</si>
  <si>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</si>
  <si>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</si>
  <si>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</si>
  <si>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</si>
  <si>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</si>
  <si>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</si>
  <si>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</si>
  <si>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</si>
  <si>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</si>
  <si>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</si>
  <si>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</si>
  <si>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</si>
  <si>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</si>
  <si>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</si>
  <si>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</si>
  <si>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</si>
  <si>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</si>
  <si>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</si>
  <si>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</si>
  <si>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</si>
  <si>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</si>
  <si>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</si>
  <si>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</si>
  <si>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</si>
  <si>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</si>
  <si>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</si>
  <si>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</si>
  <si>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</si>
  <si>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</si>
  <si>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</si>
  <si>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</si>
  <si>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</si>
  <si>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</si>
  <si>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</si>
  <si>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</si>
  <si>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</si>
  <si>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</si>
  <si>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</si>
  <si>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</si>
  <si>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</si>
  <si>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</si>
  <si>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</si>
  <si>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</si>
  <si>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</si>
  <si>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</si>
  <si>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</si>
  <si>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</si>
  <si>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</si>
  <si>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</si>
  <si>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</si>
  <si>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</si>
  <si>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</si>
  <si>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</si>
  <si>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</si>
  <si>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</si>
  <si>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</si>
  <si>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</si>
  <si>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</si>
  <si>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</si>
  <si>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</si>
  <si>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</si>
  <si>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</si>
  <si>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</si>
  <si>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</si>
  <si>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</si>
  <si>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</si>
  <si>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</si>
  <si>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</si>
  <si>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</si>
  <si>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</si>
  <si>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</si>
  <si>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</si>
  <si>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</si>
  <si>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</si>
  <si>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</si>
  <si>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</si>
  <si>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</si>
  <si>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</si>
  <si>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</si>
  <si>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</si>
  <si>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</si>
  <si>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</si>
  <si>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</si>
  <si>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</si>
  <si>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</si>
  <si>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</si>
  <si>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</si>
  <si>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</si>
  <si>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</si>
  <si>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</si>
  <si>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</si>
  <si>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</si>
  <si>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</si>
  <si>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</si>
  <si>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</si>
  <si>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</si>
  <si>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</si>
  <si>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</si>
  <si>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</si>
  <si>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</si>
  <si>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</si>
  <si>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</si>
  <si>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</si>
  <si>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</si>
  <si>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</si>
  <si>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</si>
  <si>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</si>
  <si>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</si>
  <si>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</si>
  <si>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</si>
  <si>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</si>
  <si>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</si>
  <si>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</si>
  <si>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</si>
  <si>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</si>
  <si>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</si>
  <si>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</si>
  <si>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</si>
  <si>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</si>
  <si>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</si>
  <si>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</si>
  <si>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</si>
  <si>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</si>
  <si>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</si>
  <si>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</si>
  <si>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</si>
  <si>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</si>
  <si>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</si>
  <si>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</si>
  <si>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</si>
  <si>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</si>
  <si>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</si>
  <si>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</si>
  <si>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</si>
  <si>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</si>
  <si>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</si>
  <si>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</si>
  <si>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</si>
  <si>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</si>
  <si>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</si>
  <si>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</si>
  <si>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</si>
  <si>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</si>
  <si>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</si>
  <si>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</si>
  <si>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</si>
  <si>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</si>
  <si>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</si>
  <si>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</si>
  <si>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</si>
  <si>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</si>
  <si>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</si>
  <si>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</si>
  <si>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</si>
  <si>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</si>
  <si>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</si>
  <si>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</si>
  <si>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</si>
  <si>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</si>
  <si>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</si>
  <si>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</si>
  <si>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</si>
  <si>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</si>
  <si>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</si>
  <si>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</si>
  <si>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</si>
  <si>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</si>
  <si>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</si>
  <si>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</si>
  <si>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</si>
  <si>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</si>
  <si>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</si>
  <si>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</si>
  <si>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</si>
  <si>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</si>
  <si>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</si>
  <si>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</si>
  <si>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</si>
  <si>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</si>
  <si>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</si>
  <si>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</si>
  <si>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</si>
  <si>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</si>
  <si>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</si>
  <si>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</si>
  <si>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</si>
  <si>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</si>
  <si>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</si>
  <si>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</si>
  <si>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</si>
  <si>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</si>
  <si>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</si>
  <si>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</si>
  <si>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</si>
  <si>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</si>
  <si>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</si>
  <si>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</si>
  <si>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</si>
  <si>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</si>
  <si>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</si>
  <si>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</si>
  <si>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</si>
  <si>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</si>
  <si>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</si>
  <si>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</si>
  <si>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</si>
  <si>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</si>
  <si>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</si>
  <si>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</si>
  <si>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</si>
  <si>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</si>
  <si>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</si>
  <si>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</si>
  <si>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</si>
  <si>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</si>
  <si>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</si>
  <si>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</si>
  <si>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</si>
  <si>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</si>
  <si>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</si>
  <si>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</si>
  <si>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</si>
  <si>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</si>
  <si>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</si>
  <si>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</si>
  <si>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</si>
  <si>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</si>
  <si>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</si>
  <si>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</si>
  <si>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</si>
  <si>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</si>
  <si>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</si>
  <si>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</si>
  <si>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</si>
  <si>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</si>
  <si>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</si>
  <si>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</si>
  <si>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</si>
  <si>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</si>
  <si>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</si>
  <si>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</si>
  <si>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</si>
  <si>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</si>
  <si>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</si>
  <si>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</si>
  <si>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</si>
  <si>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</si>
  <si>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</si>
  <si>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</si>
  <si>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</si>
  <si>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</si>
  <si>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</si>
  <si>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</si>
  <si>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</si>
  <si>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</si>
  <si>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</si>
  <si>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</si>
  <si>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</si>
  <si>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</si>
  <si>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</si>
  <si>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</si>
  <si>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</si>
  <si>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</si>
  <si>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</si>
  <si>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</si>
  <si>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</si>
  <si>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</si>
  <si>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</si>
  <si>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</si>
  <si>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</si>
  <si>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</si>
  <si>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</si>
  <si>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</si>
  <si>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</si>
  <si>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</si>
  <si>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</si>
  <si>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</si>
  <si>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</si>
  <si>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</si>
  <si>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</si>
  <si>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</si>
  <si>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</si>
  <si>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</si>
  <si>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</si>
  <si>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</si>
  <si>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</si>
  <si>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</si>
  <si>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</si>
  <si>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</si>
  <si>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</si>
  <si>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</si>
  <si>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</si>
  <si>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</si>
  <si>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</si>
  <si>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</si>
  <si>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</si>
  <si>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</si>
  <si>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</si>
  <si>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</si>
  <si>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</si>
  <si>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</si>
  <si>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</si>
  <si>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</si>
  <si>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</si>
  <si>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</si>
  <si>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</si>
  <si>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</si>
  <si>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</si>
  <si>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</si>
  <si>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</si>
  <si>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</si>
  <si>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</si>
  <si>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</si>
  <si>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</si>
  <si>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</si>
  <si>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</si>
  <si>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</si>
  <si>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</si>
  <si>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</si>
  <si>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</si>
  <si>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</si>
  <si>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</si>
  <si>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</si>
  <si>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</si>
  <si>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</si>
  <si>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</si>
  <si>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</si>
  <si>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</si>
  <si>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</si>
  <si>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</si>
  <si>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</si>
  <si>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</si>
  <si>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</si>
  <si>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</si>
  <si>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</si>
  <si>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</si>
  <si>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</si>
  <si>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</si>
  <si>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</si>
  <si>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</si>
  <si>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</si>
  <si>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</si>
  <si>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</si>
  <si>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</si>
  <si>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</si>
  <si>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</si>
  <si>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</si>
  <si>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</si>
  <si>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</si>
  <si>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</si>
  <si>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</si>
  <si>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</si>
  <si>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</si>
  <si>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</si>
  <si>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</si>
  <si>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</si>
  <si>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</si>
  <si>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</si>
  <si>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</si>
  <si>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</si>
  <si>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</si>
  <si>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</si>
  <si>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</si>
  <si>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</si>
  <si>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</si>
  <si>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</si>
  <si>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</si>
  <si>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</si>
  <si>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</si>
  <si>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</si>
  <si>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</si>
  <si>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</si>
  <si>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</si>
  <si>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</si>
  <si>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</si>
  <si>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</si>
  <si>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</si>
  <si>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</si>
  <si>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</si>
  <si>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</si>
  <si>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</si>
  <si>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</si>
  <si>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</si>
  <si>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</si>
  <si>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</si>
  <si>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</si>
  <si>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</si>
  <si>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</si>
  <si>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</si>
  <si>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</si>
  <si>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</si>
  <si>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</si>
  <si>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</si>
  <si>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</si>
  <si>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</si>
  <si>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</si>
  <si>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</si>
  <si>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</si>
  <si>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</si>
  <si>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</si>
  <si>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</si>
  <si>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</si>
  <si>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</si>
  <si>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</si>
  <si>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</si>
  <si>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</si>
  <si>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</si>
  <si>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</si>
  <si>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</si>
  <si>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</si>
  <si>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</si>
  <si>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</si>
  <si>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</si>
  <si>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</si>
  <si>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</si>
  <si>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</si>
  <si>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</si>
  <si>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</si>
  <si>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</si>
  <si>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</si>
  <si>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</si>
  <si>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</si>
  <si>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</si>
  <si>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</si>
  <si>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</si>
  <si>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</si>
  <si>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</si>
  <si>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</si>
  <si>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</si>
  <si>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</si>
  <si>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</si>
  <si>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</si>
  <si>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</si>
  <si>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</si>
  <si>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</si>
  <si>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</si>
  <si>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</si>
  <si>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</si>
  <si>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</si>
  <si>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</si>
  <si>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</si>
  <si>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</si>
  <si>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</si>
  <si>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</si>
  <si>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</si>
  <si>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</si>
  <si>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</si>
  <si>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</si>
  <si>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</si>
  <si>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</si>
  <si>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</si>
  <si>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</si>
  <si>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</si>
  <si>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</si>
  <si>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</si>
  <si>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</si>
  <si>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</si>
  <si>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</si>
  <si>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</si>
  <si>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</si>
  <si>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</si>
  <si>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</si>
  <si>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</si>
  <si>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</si>
  <si>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</si>
  <si>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</si>
  <si>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</si>
  <si>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</si>
  <si>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</si>
  <si>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</si>
  <si>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</si>
  <si>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</si>
  <si>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</si>
  <si>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</si>
  <si>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</si>
  <si>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</si>
  <si>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</si>
  <si>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</si>
  <si>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</si>
  <si>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</si>
  <si>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</si>
  <si>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</si>
  <si>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</si>
  <si>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</si>
  <si>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</si>
  <si>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</si>
  <si>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</si>
  <si>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</si>
  <si>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</si>
  <si>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</si>
  <si>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</si>
  <si>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</si>
  <si>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</si>
  <si>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</si>
  <si>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</si>
  <si>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</si>
  <si>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</si>
  <si>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</si>
  <si>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</si>
  <si>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</si>
  <si>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</si>
  <si>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</si>
  <si>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</si>
  <si>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</si>
  <si>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</si>
  <si>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</si>
  <si>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</si>
  <si>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</si>
  <si>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</si>
  <si>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</si>
  <si>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</si>
  <si>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</si>
  <si>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</si>
  <si>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</si>
  <si>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</si>
  <si>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</si>
  <si>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</si>
  <si>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</si>
  <si>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</si>
  <si>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</si>
  <si>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</si>
  <si>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</si>
  <si>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</si>
  <si>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</si>
  <si>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</si>
  <si>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</si>
  <si>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</si>
  <si>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</si>
  <si>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</si>
  <si>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</si>
  <si>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</si>
  <si>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</si>
  <si>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</si>
  <si>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</si>
  <si>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</si>
  <si>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</si>
  <si>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</si>
  <si>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</si>
  <si>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</si>
  <si>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</si>
  <si>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</si>
  <si>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</si>
  <si>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</si>
  <si>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</si>
  <si>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</si>
  <si>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</si>
  <si>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</si>
  <si>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</si>
  <si>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</si>
  <si>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</si>
  <si>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</si>
  <si>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</si>
  <si>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</si>
  <si>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</si>
  <si>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</si>
  <si>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</si>
  <si>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</si>
  <si>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</si>
  <si>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</si>
  <si>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</si>
  <si>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</si>
  <si>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</si>
  <si>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</si>
  <si>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</si>
  <si>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</si>
  <si>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</si>
  <si>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</si>
  <si>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</si>
  <si>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</si>
  <si>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</si>
  <si>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</si>
  <si>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</si>
  <si>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</si>
  <si>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</si>
  <si>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</si>
  <si>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</si>
  <si>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</si>
  <si>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</si>
  <si>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</si>
  <si>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</si>
  <si>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</si>
  <si>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</si>
  <si>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</si>
  <si>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</si>
  <si>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</si>
  <si>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</si>
  <si>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</si>
  <si>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</si>
  <si>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</si>
  <si>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</si>
  <si>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</si>
  <si>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</si>
  <si>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</si>
  <si>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</si>
  <si>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</si>
  <si>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</si>
  <si>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</si>
  <si>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</si>
  <si>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</si>
  <si>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</si>
  <si>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</si>
  <si>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</si>
  <si>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</si>
  <si>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</si>
  <si>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</si>
  <si>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</si>
  <si>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</si>
  <si>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</si>
  <si>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</si>
  <si>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</si>
  <si>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</si>
  <si>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</si>
  <si>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</si>
  <si>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</si>
  <si>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</si>
  <si>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</si>
  <si>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</si>
  <si>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</si>
  <si>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</si>
  <si>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</si>
  <si>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</si>
  <si>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</si>
  <si>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</si>
  <si>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</si>
  <si>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</si>
  <si>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</si>
  <si>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</si>
  <si>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</si>
  <si>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</si>
  <si>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</si>
  <si>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</si>
  <si>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</si>
  <si>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</si>
  <si>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</si>
  <si>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</si>
  <si>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</si>
  <si>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</si>
  <si>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</si>
  <si>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</si>
  <si>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</si>
  <si>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</si>
  <si>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</si>
  <si>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</si>
  <si>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</si>
  <si>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</si>
  <si>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</si>
  <si>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</si>
  <si>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</si>
  <si>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</si>
  <si>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</si>
  <si>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</si>
  <si>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</si>
  <si>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</si>
  <si>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</si>
  <si>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</si>
  <si>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</si>
  <si>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</si>
  <si>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</si>
  <si>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</si>
  <si>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</si>
  <si>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</si>
  <si>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</si>
  <si>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</si>
  <si>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</si>
  <si>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</si>
  <si>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</si>
  <si>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</si>
  <si>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</si>
  <si>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</si>
  <si>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</si>
  <si>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</si>
  <si>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</si>
  <si>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</si>
  <si>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</si>
  <si>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</si>
  <si>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</si>
  <si>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</si>
  <si>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</si>
  <si>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</si>
  <si>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</si>
  <si>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</si>
  <si>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</si>
  <si>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</si>
  <si>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</si>
  <si>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</si>
  <si>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</si>
  <si>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</si>
  <si>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</si>
  <si>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</si>
  <si>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</si>
  <si>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</si>
  <si>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</si>
  <si>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</si>
  <si>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</si>
  <si>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</si>
  <si>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</si>
  <si>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</si>
  <si>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</si>
  <si>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</si>
  <si>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</si>
  <si>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</si>
  <si>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</si>
  <si>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</si>
  <si>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</si>
  <si>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</si>
  <si>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</si>
  <si>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</si>
  <si>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</si>
  <si>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</si>
  <si>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</si>
  <si>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</si>
  <si>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</si>
  <si>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</si>
  <si>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</si>
  <si>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</si>
  <si>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</si>
  <si>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</si>
  <si>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</si>
  <si>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</si>
  <si>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</si>
  <si>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</si>
  <si>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</si>
  <si>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</si>
  <si>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</si>
  <si>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</si>
  <si>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</si>
  <si>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</si>
  <si>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</si>
  <si>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</si>
  <si>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</si>
  <si>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</si>
  <si>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</si>
  <si>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</si>
  <si>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</si>
  <si>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</si>
  <si>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</si>
  <si>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</si>
  <si>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</si>
  <si>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</si>
  <si>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</si>
  <si>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</si>
  <si>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</si>
  <si>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</si>
  <si>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</si>
  <si>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</si>
  <si>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</si>
  <si>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</si>
  <si>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</si>
  <si>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</si>
  <si>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</si>
  <si>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</si>
  <si>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</si>
  <si>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</si>
  <si>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</si>
  <si>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</si>
  <si>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</si>
  <si>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</si>
  <si>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</si>
  <si>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</si>
  <si>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</si>
  <si>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</si>
  <si>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</si>
  <si>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</si>
  <si>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</si>
  <si>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</si>
  <si>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</si>
  <si>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</si>
  <si>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</si>
  <si>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</si>
  <si>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</si>
  <si>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</si>
  <si>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</si>
  <si>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</si>
  <si>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</si>
  <si>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</si>
  <si>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</si>
  <si>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</si>
  <si>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</si>
  <si>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</si>
  <si>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</si>
  <si>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</si>
  <si>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</si>
  <si>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</si>
  <si>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</si>
  <si>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</si>
  <si>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</si>
  <si>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</si>
  <si>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</si>
  <si>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</si>
  <si>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</si>
  <si>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</si>
  <si>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</si>
  <si>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</si>
  <si>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</si>
  <si>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</si>
  <si>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</si>
  <si>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</si>
  <si>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</si>
  <si>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</si>
  <si>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</si>
  <si>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</si>
  <si>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</si>
  <si>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</si>
  <si>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</si>
  <si>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</si>
  <si>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</si>
  <si>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</si>
  <si>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</si>
  <si>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</si>
  <si>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</si>
  <si>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</si>
  <si>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</si>
  <si>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</si>
  <si>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</si>
  <si>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</si>
  <si>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</si>
  <si>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</si>
  <si>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</si>
  <si>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</si>
  <si>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</si>
  <si>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</si>
  <si>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</si>
  <si>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</si>
  <si>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</si>
  <si>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</si>
  <si>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</si>
  <si>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</si>
  <si>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</si>
  <si>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</si>
  <si>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</si>
  <si>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</si>
  <si>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</si>
  <si>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</si>
  <si>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</si>
  <si>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</si>
  <si>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</si>
  <si>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</si>
  <si>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</si>
  <si>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</si>
  <si>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</si>
  <si>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</si>
  <si>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</si>
  <si>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</si>
  <si>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</si>
  <si>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</si>
  <si>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</si>
  <si>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</si>
  <si>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</si>
  <si>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</si>
  <si>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</si>
  <si>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</si>
  <si>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</si>
  <si>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</si>
  <si>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</si>
  <si>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</si>
  <si>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</si>
  <si>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</si>
  <si>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</si>
  <si>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</si>
  <si>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</si>
  <si>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</si>
  <si>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</si>
  <si>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</si>
  <si>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</si>
  <si>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</si>
  <si>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</si>
  <si>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</si>
  <si>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</si>
  <si>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</si>
  <si>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</si>
  <si>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</si>
  <si>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</si>
  <si>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</si>
  <si>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</si>
  <si>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</si>
  <si>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</si>
  <si>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</si>
  <si>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</si>
  <si>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</si>
  <si>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</si>
  <si>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</si>
  <si>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</si>
  <si>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</si>
  <si>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</si>
  <si>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</si>
  <si>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</si>
  <si>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</si>
  <si>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</si>
  <si>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</si>
  <si>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</si>
  <si>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</si>
  <si>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</si>
  <si>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</si>
  <si>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</si>
  <si>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</si>
  <si>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</si>
  <si>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</si>
  <si>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</si>
  <si>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</si>
  <si>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</si>
  <si>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</si>
  <si>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</si>
  <si>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</si>
  <si>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</si>
  <si>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</si>
  <si>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</si>
  <si>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</si>
  <si>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</si>
  <si>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</si>
  <si>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</si>
  <si>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</si>
  <si>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</si>
  <si>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</si>
  <si>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</si>
  <si>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</si>
  <si>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</si>
  <si>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</si>
  <si>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</si>
  <si>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</si>
  <si>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</si>
  <si>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</si>
  <si>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</si>
  <si>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</si>
  <si>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</si>
  <si>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</si>
  <si>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</si>
  <si>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</si>
  <si>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</si>
  <si>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</si>
  <si>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</si>
  <si>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</si>
  <si>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</si>
  <si>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</si>
  <si>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</si>
  <si>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</si>
  <si>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</si>
  <si>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</si>
  <si>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</si>
  <si>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</si>
  <si>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</si>
  <si>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</si>
  <si>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</si>
  <si>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</si>
  <si>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</si>
  <si>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</si>
  <si>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</si>
  <si>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</si>
  <si>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</si>
  <si>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</si>
  <si>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</si>
  <si>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</si>
  <si>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</si>
  <si>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</si>
  <si>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</si>
  <si>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</si>
  <si>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</si>
  <si>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</si>
  <si>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</si>
  <si>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</si>
  <si>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</si>
  <si>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</si>
  <si>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</si>
  <si>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</si>
  <si>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</si>
  <si>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</si>
  <si>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</si>
  <si>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</si>
  <si>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</si>
  <si>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</si>
  <si>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</si>
  <si>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</si>
  <si>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</si>
  <si>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</si>
  <si>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</si>
  <si>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</si>
  <si>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</si>
  <si>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</si>
  <si>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</si>
  <si>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</si>
  <si>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</si>
  <si>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</si>
  <si>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</si>
  <si>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</si>
  <si>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</si>
  <si>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</si>
  <si>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</si>
  <si>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</si>
  <si>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</si>
  <si>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</si>
  <si>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</si>
  <si>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</si>
  <si>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</si>
  <si>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</si>
  <si>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</si>
  <si>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</si>
  <si>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</si>
  <si>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</si>
  <si>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</si>
  <si>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</si>
  <si>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</si>
  <si>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</si>
  <si>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</si>
  <si>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</si>
  <si>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</si>
  <si>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</si>
  <si>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</si>
  <si>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</si>
  <si>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</si>
  <si>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</si>
  <si>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</si>
  <si>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</si>
  <si>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</si>
  <si>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</si>
  <si>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</si>
  <si>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</si>
  <si>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</si>
  <si>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</si>
  <si>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</si>
  <si>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</si>
  <si>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</si>
  <si>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</si>
  <si>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</si>
  <si>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</si>
  <si>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</si>
  <si>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</si>
  <si>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</si>
  <si>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</si>
  <si>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</si>
  <si>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</si>
  <si>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</si>
  <si>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</si>
  <si>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</si>
  <si>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</si>
  <si>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</si>
  <si>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</si>
  <si>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</si>
  <si>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</si>
  <si>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</si>
  <si>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</si>
  <si>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</si>
  <si>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</si>
  <si>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</si>
  <si>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</si>
  <si>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</si>
  <si>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</si>
  <si>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</si>
  <si>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</si>
  <si>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</si>
  <si>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</si>
  <si>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</si>
  <si>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</si>
  <si>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</si>
  <si>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</si>
  <si>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</si>
  <si>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</si>
  <si>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</si>
  <si>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</si>
  <si>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</si>
  <si>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</si>
  <si>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</si>
  <si>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</si>
  <si>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</si>
  <si>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</si>
  <si>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</si>
  <si>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</si>
  <si>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</si>
  <si>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</si>
  <si>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</si>
  <si>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</si>
  <si>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</si>
  <si>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</si>
  <si>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</si>
  <si>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</si>
  <si>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</si>
  <si>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</si>
  <si>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</si>
  <si>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</si>
  <si>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</si>
  <si>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</si>
  <si>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</si>
  <si>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</si>
  <si>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</si>
  <si>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</si>
  <si>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</si>
  <si>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</si>
  <si>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</si>
  <si>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</si>
  <si>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</si>
  <si>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</si>
  <si>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</si>
  <si>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</si>
  <si>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</si>
  <si>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</si>
  <si>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</si>
  <si>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</si>
  <si>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</si>
  <si>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</si>
  <si>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</si>
  <si>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</si>
  <si>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</si>
  <si>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</si>
  <si>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</si>
  <si>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</si>
  <si>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</si>
  <si>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</si>
  <si>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</si>
  <si>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</si>
  <si>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</si>
  <si>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</si>
  <si>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</si>
  <si>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</si>
  <si>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</si>
  <si>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</si>
  <si>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</si>
  <si>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</si>
  <si>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</si>
  <si>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</si>
  <si>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</si>
  <si>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</si>
  <si>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</si>
  <si>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</si>
  <si>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</si>
  <si>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</si>
  <si>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</si>
  <si>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</si>
  <si>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</si>
  <si>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</si>
  <si>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</si>
  <si>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</si>
  <si>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</si>
  <si>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</si>
  <si>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</si>
  <si>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</si>
  <si>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</si>
  <si>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</si>
  <si>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</si>
  <si>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</si>
  <si>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</si>
  <si>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</si>
  <si>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</si>
  <si>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</si>
  <si>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</si>
  <si>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</si>
  <si>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</si>
  <si>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</si>
  <si>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</si>
  <si>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</si>
  <si>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</si>
  <si>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</si>
  <si>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</si>
  <si>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</si>
  <si>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</si>
  <si>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</si>
  <si>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</si>
  <si>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</si>
  <si>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</si>
  <si>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</si>
  <si>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</si>
  <si>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</si>
  <si>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</si>
  <si>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</si>
  <si>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</si>
  <si>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</si>
  <si>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</si>
  <si>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</si>
  <si>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</si>
  <si>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</si>
  <si>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</si>
  <si>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</si>
  <si>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</si>
  <si>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</si>
  <si>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</si>
  <si>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</si>
  <si>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</si>
  <si>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</si>
  <si>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</si>
  <si>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</si>
  <si>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</si>
  <si>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</si>
  <si>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</si>
  <si>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</si>
  <si>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</si>
  <si>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</si>
  <si>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</si>
  <si>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</si>
  <si>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</si>
  <si>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</si>
  <si>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</si>
  <si>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</si>
  <si>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</si>
  <si>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</si>
  <si>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</si>
  <si>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</si>
  <si>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</si>
  <si>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</si>
  <si>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</si>
  <si>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</si>
  <si>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</si>
  <si>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</si>
  <si>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</si>
  <si>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</si>
  <si>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</si>
  <si>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</si>
  <si>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</si>
  <si>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</si>
  <si>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</si>
  <si>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</si>
  <si>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</si>
  <si>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</si>
  <si>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</si>
  <si>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</si>
  <si>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</si>
  <si>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</si>
  <si>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</si>
  <si>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</si>
  <si>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</si>
  <si>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</si>
  <si>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</si>
  <si>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</si>
  <si>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</si>
  <si>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</si>
  <si>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</si>
  <si>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</si>
  <si>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</si>
  <si>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</si>
  <si>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</si>
  <si>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</si>
  <si>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</si>
  <si>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</si>
  <si>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</si>
  <si>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</si>
  <si>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</si>
  <si>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</si>
  <si>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</si>
  <si>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</si>
  <si>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</si>
  <si>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</si>
  <si>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</si>
  <si>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</si>
  <si>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</si>
  <si>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</si>
  <si>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</si>
  <si>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</si>
  <si>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</si>
  <si>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</si>
  <si>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</si>
  <si>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</si>
  <si>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</si>
  <si>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</si>
  <si>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</si>
  <si>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</si>
  <si>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</si>
  <si>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</si>
  <si>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</si>
  <si>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</si>
  <si>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</si>
  <si>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</si>
  <si>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</si>
  <si>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</si>
  <si>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</si>
  <si>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</si>
  <si>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</si>
  <si>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</si>
  <si>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</si>
  <si>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</si>
  <si>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</si>
  <si>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</si>
  <si>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</si>
  <si>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</si>
  <si>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</si>
  <si>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</si>
  <si>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</si>
  <si>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</si>
  <si>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</si>
  <si>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</si>
  <si>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</si>
  <si>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</si>
  <si>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</si>
  <si>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</si>
  <si>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</si>
  <si>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</si>
  <si>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</si>
  <si>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</si>
  <si>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</si>
  <si>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</si>
  <si>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</si>
  <si>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</si>
  <si>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</si>
  <si>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</si>
  <si>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</si>
  <si>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</si>
  <si>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</si>
  <si>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</si>
  <si>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</si>
  <si>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</si>
  <si>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</si>
  <si>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</si>
  <si>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</si>
  <si>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</si>
  <si>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</si>
  <si>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</si>
  <si>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</si>
  <si>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</si>
  <si>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</si>
  <si>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</si>
  <si>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</si>
  <si>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</si>
  <si>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</si>
  <si>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</si>
  <si>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</si>
  <si>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</si>
  <si>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</si>
  <si>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</si>
  <si>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</si>
  <si>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</si>
  <si>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</si>
  <si>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</si>
  <si>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</si>
  <si>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</si>
  <si>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</si>
  <si>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</si>
  <si>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</si>
  <si>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</si>
  <si>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</si>
  <si>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</si>
  <si>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</si>
  <si>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</si>
  <si>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</si>
  <si>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</si>
  <si>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</si>
  <si>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</si>
  <si>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</si>
  <si>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</si>
  <si>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</si>
  <si>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</si>
  <si>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</si>
  <si>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</si>
  <si>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</si>
  <si>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</si>
  <si>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</si>
  <si>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</si>
  <si>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</si>
  <si>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</si>
  <si>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</si>
  <si>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</si>
  <si>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</si>
  <si>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</si>
  <si>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</si>
  <si>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</si>
  <si>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</si>
  <si>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</si>
  <si>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</si>
  <si>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</si>
  <si>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</si>
  <si>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</si>
  <si>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</si>
  <si>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</si>
  <si>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</si>
  <si>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</si>
  <si>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</si>
  <si>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</si>
  <si>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</si>
  <si>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</si>
  <si>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</si>
  <si>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</si>
  <si>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</si>
  <si>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</si>
  <si>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</si>
  <si>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</si>
  <si>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</si>
  <si>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</si>
  <si>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</si>
  <si>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</si>
  <si>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</si>
  <si>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</si>
  <si>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</si>
  <si>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</si>
  <si>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</si>
  <si>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</si>
  <si>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</si>
  <si>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</si>
  <si>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</si>
  <si>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</si>
  <si>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</si>
  <si>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</si>
  <si>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</si>
  <si>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</si>
  <si>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</si>
  <si>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</si>
  <si>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</si>
  <si>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</si>
  <si>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</si>
  <si>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</si>
  <si>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</si>
  <si>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</si>
  <si>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</si>
  <si>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</si>
  <si>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</si>
  <si>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</si>
  <si>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</si>
  <si>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</si>
  <si>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</si>
  <si>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</si>
  <si>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</si>
  <si>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</si>
  <si>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</si>
  <si>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</si>
  <si>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</si>
  <si>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</si>
  <si>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</si>
  <si>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</si>
  <si>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</si>
  <si>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</si>
  <si>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</si>
  <si>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</si>
  <si>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</si>
  <si>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</si>
  <si>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</si>
  <si>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</si>
  <si>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</si>
  <si>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</si>
  <si>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</si>
  <si>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</si>
  <si>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</si>
  <si>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</si>
  <si>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</si>
  <si>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</si>
  <si>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</si>
  <si>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</si>
  <si>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</si>
  <si>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</si>
  <si>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</si>
  <si>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</si>
  <si>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</si>
  <si>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</si>
  <si>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</si>
  <si>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</si>
  <si>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</si>
  <si>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</si>
  <si>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</si>
  <si>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</si>
  <si>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</si>
  <si>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</si>
  <si>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</si>
  <si>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</si>
  <si>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</si>
  <si>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</si>
  <si>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</si>
  <si>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</si>
  <si>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</si>
  <si>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</si>
  <si>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</si>
  <si>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</si>
  <si>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</si>
  <si>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</si>
  <si>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</si>
  <si>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</si>
  <si>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</si>
  <si>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</si>
  <si>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</si>
  <si>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</si>
  <si>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</si>
  <si>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</si>
  <si>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</si>
  <si>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</si>
  <si>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</si>
  <si>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</si>
  <si>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</si>
  <si>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</si>
  <si>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</si>
  <si>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</si>
  <si>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</si>
  <si>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</si>
  <si>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</si>
  <si>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</si>
  <si>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</si>
  <si>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</si>
  <si>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</si>
  <si>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</si>
  <si>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</si>
  <si>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</si>
  <si>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</si>
  <si>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</si>
  <si>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</si>
  <si>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</si>
  <si>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</si>
  <si>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</si>
  <si>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</si>
  <si>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</si>
  <si>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</si>
  <si>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</si>
  <si>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</si>
  <si>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</si>
  <si>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</si>
  <si>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</si>
  <si>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</si>
  <si>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</si>
  <si>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</si>
  <si>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</si>
  <si>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</si>
  <si>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</si>
  <si>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</si>
  <si>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</si>
  <si>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</si>
  <si>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</si>
  <si>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</si>
  <si>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</si>
  <si>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</si>
  <si>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</si>
  <si>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</si>
  <si>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</si>
  <si>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</si>
  <si>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</si>
  <si>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</si>
  <si>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</si>
  <si>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</si>
  <si>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</si>
  <si>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</si>
  <si>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</si>
  <si>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</si>
  <si>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</si>
  <si>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</si>
  <si>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</si>
  <si>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</si>
  <si>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</si>
  <si>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</si>
  <si>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</si>
  <si>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</si>
  <si>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</si>
  <si>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</si>
  <si>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</si>
  <si>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</si>
  <si>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</si>
  <si>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</si>
  <si>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</si>
  <si>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</si>
  <si>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</si>
  <si>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</si>
  <si>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</si>
  <si>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</si>
  <si>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</si>
  <si>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</si>
  <si>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</si>
  <si>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</si>
  <si>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</si>
  <si>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</si>
  <si>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</si>
  <si>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</si>
  <si>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</si>
  <si>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</si>
  <si>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</si>
  <si>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</si>
  <si>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</si>
  <si>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</si>
  <si>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</si>
  <si>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</si>
  <si>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</si>
  <si>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</si>
  <si>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</si>
  <si>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</si>
  <si>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</si>
  <si>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</si>
  <si>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</si>
  <si>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</si>
  <si>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</si>
  <si>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</si>
  <si>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</si>
  <si>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</si>
  <si>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</si>
  <si>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</si>
  <si>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</si>
  <si>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</si>
  <si>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</si>
  <si>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</si>
  <si>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</si>
  <si>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</si>
  <si>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</si>
  <si>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</si>
  <si>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</si>
  <si>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</si>
  <si>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</si>
  <si>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</si>
  <si>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</si>
  <si>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</si>
  <si>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</si>
  <si>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</si>
  <si>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</si>
  <si>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</si>
  <si>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</si>
  <si>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</si>
  <si>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</si>
  <si>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</si>
  <si>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</si>
  <si>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</si>
  <si>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</si>
  <si>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</si>
  <si>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</si>
  <si>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</si>
  <si>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</si>
  <si>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</si>
  <si>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</si>
  <si>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</si>
  <si>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</si>
  <si>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</si>
  <si>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</si>
  <si>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</si>
  <si>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</si>
  <si>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</si>
  <si>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</si>
  <si>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</si>
  <si>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</si>
  <si>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</si>
  <si>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</si>
  <si>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</si>
  <si>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</si>
  <si>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</si>
  <si>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</si>
  <si>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</si>
  <si>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</si>
  <si>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</si>
  <si>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</si>
  <si>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</si>
  <si>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</si>
  <si>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</si>
  <si>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</si>
  <si>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</si>
  <si>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</si>
  <si>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</si>
  <si>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</si>
  <si>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</si>
  <si>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</si>
  <si>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</si>
  <si>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</si>
  <si>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</si>
  <si>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</si>
  <si>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</si>
  <si>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</si>
  <si>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</si>
  <si>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</si>
  <si>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</si>
  <si>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</si>
  <si>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</si>
  <si>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</si>
  <si>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</si>
  <si>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</si>
  <si>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</si>
  <si>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</si>
  <si>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</si>
  <si>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</si>
  <si>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</si>
  <si>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</si>
  <si>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</si>
  <si>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</si>
  <si>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</si>
  <si>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</si>
  <si>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</si>
  <si>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</si>
  <si>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</si>
  <si>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</si>
  <si>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</si>
  <si>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</si>
  <si>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</si>
  <si>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</si>
  <si>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</si>
  <si>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</si>
  <si>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</si>
  <si>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</si>
  <si>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</si>
  <si>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</si>
  <si>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</si>
  <si>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</si>
  <si>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</si>
  <si>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</si>
  <si>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</si>
  <si>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</si>
  <si>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</si>
  <si>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</si>
  <si>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</si>
  <si>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</si>
  <si>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</si>
  <si>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</si>
  <si>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</si>
  <si>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</si>
  <si>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</si>
  <si>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</si>
  <si>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</si>
  <si>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</si>
  <si>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</si>
  <si>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</si>
  <si>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</si>
  <si>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</si>
  <si>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</si>
  <si>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</si>
  <si>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</si>
  <si>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</si>
  <si>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</si>
  <si>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</si>
  <si>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</si>
  <si>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</si>
  <si>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</si>
  <si>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</si>
  <si>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</si>
  <si>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</si>
  <si>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</si>
  <si>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</si>
  <si>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</si>
  <si>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</si>
  <si>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</si>
  <si>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</si>
  <si>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</si>
  <si>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</si>
  <si>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</si>
  <si>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</si>
  <si>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</si>
  <si>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</si>
  <si>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</si>
  <si>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</si>
  <si>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</si>
  <si>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</si>
  <si>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</si>
  <si>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</si>
  <si>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</si>
  <si>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</si>
  <si>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</si>
  <si>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</si>
  <si>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</si>
  <si>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</si>
  <si>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</si>
  <si>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</si>
  <si>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</si>
  <si>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</si>
  <si>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</si>
  <si>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</si>
  <si>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</si>
  <si>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</si>
  <si>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</si>
  <si>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</si>
  <si>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</si>
  <si>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</si>
  <si>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</si>
  <si>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</si>
  <si>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</si>
  <si>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</si>
  <si>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</si>
  <si>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</si>
  <si>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</si>
  <si>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</si>
  <si>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</si>
  <si>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</si>
  <si>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</si>
  <si>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</si>
  <si>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</si>
  <si>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</si>
  <si>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</si>
  <si>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</si>
  <si>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</si>
  <si>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</si>
  <si>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</si>
  <si>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</si>
  <si>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</si>
  <si>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</si>
  <si>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</si>
  <si>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</si>
  <si>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</si>
  <si>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</si>
  <si>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</si>
  <si>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</si>
  <si>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</si>
  <si>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</si>
  <si>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</si>
  <si>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</si>
  <si>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</si>
  <si>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</si>
  <si>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</si>
  <si>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</si>
  <si>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</si>
  <si>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</si>
  <si>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</si>
  <si>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</si>
  <si>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</si>
  <si>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</si>
  <si>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</si>
  <si>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</si>
  <si>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</si>
  <si>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</si>
  <si>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</si>
  <si>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</si>
  <si>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</si>
  <si>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</si>
  <si>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</si>
  <si>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</si>
  <si>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</si>
  <si>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</si>
  <si>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</si>
  <si>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</si>
  <si>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</si>
  <si>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</si>
  <si>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</si>
  <si>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</si>
  <si>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</si>
  <si>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</si>
  <si>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</si>
  <si>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</si>
  <si>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</si>
  <si>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</si>
  <si>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</si>
  <si>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</si>
  <si>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</si>
  <si>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</si>
  <si>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</si>
  <si>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</si>
  <si>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</si>
  <si>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</si>
  <si>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</si>
  <si>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</si>
  <si>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</si>
  <si>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</si>
  <si>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</si>
  <si>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</si>
  <si>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</si>
  <si>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</si>
  <si>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</si>
  <si>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</si>
  <si>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</si>
  <si>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</si>
  <si>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</si>
  <si>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</si>
  <si>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</si>
  <si>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</si>
  <si>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</si>
  <si>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</si>
  <si>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</si>
  <si>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</si>
  <si>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</si>
  <si>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</si>
  <si>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</si>
  <si>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</si>
  <si>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</si>
  <si>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</si>
  <si>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</si>
  <si>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</si>
  <si>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</si>
  <si>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</si>
  <si>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</si>
  <si>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</si>
  <si>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</si>
  <si>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</si>
  <si>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</si>
  <si>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</si>
  <si>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</si>
  <si>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</si>
  <si>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</si>
  <si>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</si>
  <si>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</si>
  <si>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</si>
  <si>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</si>
  <si>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</si>
  <si>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</si>
  <si>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</si>
  <si>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</si>
  <si>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</si>
  <si>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</si>
  <si>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</si>
  <si>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</si>
  <si>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</si>
  <si>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</si>
  <si>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</si>
  <si>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</si>
  <si>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</si>
  <si>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</si>
  <si>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</si>
  <si>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</si>
  <si>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</si>
  <si>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</si>
  <si>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</si>
  <si>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</si>
  <si>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</si>
  <si>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</si>
  <si>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</si>
  <si>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</si>
  <si>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</si>
  <si>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</si>
  <si>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</si>
  <si>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</si>
  <si>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</si>
  <si>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</si>
  <si>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</si>
  <si>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</si>
  <si>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</si>
  <si>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</si>
  <si>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</si>
  <si>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</si>
  <si>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</si>
  <si>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</si>
  <si>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</si>
  <si>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</si>
  <si>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</si>
  <si>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</si>
  <si>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</si>
  <si>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</si>
  <si>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</si>
  <si>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</si>
  <si>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</si>
  <si>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</si>
  <si>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</si>
  <si>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</si>
  <si>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</si>
  <si>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</si>
  <si>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</si>
  <si>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</si>
  <si>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</si>
  <si>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</si>
  <si>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</si>
  <si>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</si>
  <si>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</si>
  <si>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</si>
  <si>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</si>
  <si>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</si>
  <si>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</si>
  <si>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</si>
  <si>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</si>
  <si>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</si>
  <si>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</si>
  <si>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</si>
  <si>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</si>
  <si>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</si>
  <si>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</si>
  <si>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</si>
  <si>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</si>
  <si>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</si>
  <si>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</si>
  <si>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</si>
  <si>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</si>
  <si>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</si>
  <si>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</si>
  <si>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</si>
  <si>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</si>
  <si>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</si>
  <si>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</si>
  <si>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</si>
  <si>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</si>
  <si>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</si>
  <si>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</si>
  <si>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</si>
  <si>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</si>
  <si>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</si>
  <si>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</si>
  <si>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</si>
  <si>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</si>
  <si>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</si>
  <si>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</si>
  <si>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</si>
  <si>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</si>
  <si>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</si>
  <si>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</si>
  <si>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</si>
  <si>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</si>
  <si>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</si>
  <si>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</si>
  <si>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</si>
  <si>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</si>
  <si>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</si>
  <si>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</si>
  <si>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</si>
  <si>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</si>
  <si>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</si>
  <si>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</si>
  <si>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</si>
  <si>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</si>
  <si>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</si>
  <si>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</si>
  <si>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</si>
  <si>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</si>
  <si>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</si>
  <si>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</si>
  <si>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</si>
  <si>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</si>
  <si>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</si>
  <si>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</si>
  <si>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</si>
  <si>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</si>
  <si>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</si>
  <si>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</si>
  <si>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</si>
  <si>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</si>
  <si>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</si>
  <si>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</si>
  <si>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</si>
  <si>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</si>
  <si>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</si>
  <si>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</si>
  <si>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</si>
  <si>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</si>
  <si>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</si>
  <si>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</si>
  <si>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</si>
  <si>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</si>
  <si>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</si>
  <si>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</si>
  <si>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</si>
  <si>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</si>
  <si>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</si>
  <si>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</si>
  <si>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</si>
  <si>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</si>
  <si>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</si>
  <si>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</si>
  <si>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</si>
  <si>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</si>
  <si>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</si>
  <si>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</si>
  <si>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</si>
  <si>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</si>
  <si>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</si>
  <si>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</si>
  <si>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</si>
  <si>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</si>
  <si>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</si>
  <si>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</si>
  <si>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</si>
  <si>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</si>
  <si>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</si>
  <si>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</si>
  <si>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</si>
  <si>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</si>
  <si>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</si>
  <si>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</si>
  <si>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</si>
  <si>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</si>
  <si>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</si>
  <si>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</si>
  <si>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</si>
  <si>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</si>
  <si>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</si>
  <si>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</si>
  <si>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</si>
  <si>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</si>
  <si>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</si>
  <si>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</si>
  <si>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</si>
  <si>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</si>
  <si>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</si>
  <si>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</si>
  <si>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</si>
  <si>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</si>
  <si>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</si>
  <si>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</si>
  <si>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</si>
  <si>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</si>
  <si>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</si>
  <si>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</si>
  <si>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</si>
  <si>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</si>
  <si>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</si>
  <si>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</si>
  <si>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</si>
  <si>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</si>
  <si>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</si>
  <si>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</si>
  <si>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</si>
  <si>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</si>
  <si>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</si>
  <si>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</si>
  <si>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</si>
  <si>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</si>
  <si>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</si>
  <si>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</si>
  <si>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</si>
  <si>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</si>
  <si>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</si>
  <si>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</si>
  <si>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</si>
  <si>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</si>
  <si>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</si>
  <si>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</si>
  <si>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</si>
  <si>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</si>
  <si>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</si>
  <si>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</si>
  <si>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</si>
  <si>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</si>
  <si>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</si>
  <si>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</si>
  <si>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</si>
  <si>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</si>
  <si>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</si>
  <si>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</si>
  <si>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</si>
  <si>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</si>
  <si>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</si>
  <si>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</si>
  <si>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</si>
  <si>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</si>
  <si>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</si>
  <si>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</si>
  <si>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</si>
  <si>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</si>
  <si>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</si>
  <si>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</si>
  <si>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</si>
  <si>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</si>
  <si>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</si>
  <si>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</si>
  <si>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</si>
  <si>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</si>
  <si>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</si>
  <si>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</si>
  <si>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</si>
  <si>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</si>
  <si>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</si>
  <si>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</si>
  <si>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</si>
  <si>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</si>
  <si>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</si>
  <si>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</si>
  <si>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</si>
  <si>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</si>
  <si>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</si>
  <si>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</si>
  <si>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</si>
  <si>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</si>
  <si>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</si>
  <si>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</si>
  <si>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</si>
  <si>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</si>
  <si>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</si>
  <si>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</si>
  <si>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</si>
  <si>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</si>
  <si>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</si>
  <si>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</si>
  <si>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</si>
  <si>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</si>
  <si>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</si>
  <si>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</si>
  <si>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</si>
  <si>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</si>
  <si>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</si>
  <si>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</si>
  <si>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</si>
  <si>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</si>
  <si>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</si>
  <si>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</si>
  <si>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</si>
  <si>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</si>
  <si>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</si>
  <si>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</si>
  <si>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</si>
  <si>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</si>
  <si>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</si>
  <si>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</si>
  <si>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</si>
  <si>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</si>
  <si>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</si>
  <si>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</si>
  <si>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</si>
  <si>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</si>
  <si>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</si>
  <si>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</si>
  <si>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</si>
  <si>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</si>
  <si>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</si>
  <si>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</si>
  <si>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</si>
  <si>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</si>
  <si>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</si>
  <si>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</si>
  <si>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</si>
  <si>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</si>
  <si>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</si>
  <si>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</si>
  <si>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</si>
  <si>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</si>
  <si>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</si>
  <si>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</si>
  <si>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</si>
  <si>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</si>
  <si>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</si>
  <si>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</si>
  <si>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</si>
  <si>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</si>
  <si>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</si>
  <si>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</si>
  <si>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</si>
  <si>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</si>
  <si>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</si>
  <si>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</si>
  <si>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</si>
  <si>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</si>
  <si>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</si>
  <si>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</si>
  <si>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</si>
  <si>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</si>
  <si>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</si>
  <si>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</si>
  <si>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</si>
  <si>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</si>
  <si>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</si>
  <si>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</si>
  <si>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</si>
  <si>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</si>
  <si>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</si>
  <si>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</si>
  <si>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</si>
  <si>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</si>
  <si>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</si>
  <si>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</si>
  <si>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</si>
  <si>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</si>
  <si>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</si>
  <si>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</si>
  <si>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</si>
  <si>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</si>
  <si>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</si>
  <si>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</si>
  <si>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</si>
  <si>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</si>
  <si>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</si>
  <si>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</si>
  <si>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</si>
  <si>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</si>
  <si>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</si>
  <si>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</si>
  <si>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</si>
  <si>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</si>
  <si>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</si>
  <si>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</si>
  <si>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</si>
  <si>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</si>
  <si>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</si>
  <si>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</si>
  <si>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</si>
  <si>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</si>
  <si>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</si>
  <si>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</si>
  <si>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</si>
  <si>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</si>
  <si>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</si>
  <si>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</si>
  <si>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</si>
  <si>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</si>
  <si>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</si>
  <si>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</si>
  <si>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</si>
  <si>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</si>
  <si>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</si>
  <si>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</si>
  <si>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</si>
  <si>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</si>
  <si>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</si>
  <si>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</si>
  <si>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</si>
  <si>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</si>
  <si>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</si>
  <si>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</si>
  <si>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</si>
  <si>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</si>
  <si>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</si>
  <si>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</si>
  <si>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</si>
  <si>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</si>
  <si>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</si>
  <si>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</si>
  <si>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</si>
  <si>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</si>
  <si>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</si>
  <si>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</si>
  <si>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</si>
  <si>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</si>
  <si>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</si>
  <si>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</si>
  <si>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</si>
  <si>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</si>
  <si>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</si>
  <si>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</si>
  <si>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</si>
  <si>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</si>
  <si>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</si>
  <si>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</si>
  <si>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</si>
  <si>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</si>
  <si>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</si>
  <si>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</si>
  <si>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</si>
  <si>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</si>
  <si>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</si>
  <si>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</si>
  <si>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</si>
  <si>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</si>
  <si>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</si>
  <si>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</si>
  <si>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</si>
  <si>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</si>
  <si>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</si>
  <si>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</si>
  <si>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</si>
  <si>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</si>
  <si>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</si>
  <si>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</si>
  <si>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</si>
  <si>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</si>
  <si>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</si>
  <si>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</si>
  <si>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</si>
  <si>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</si>
  <si>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</si>
  <si>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</si>
  <si>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</si>
  <si>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</si>
  <si>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</si>
  <si>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</si>
  <si>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</si>
  <si>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</si>
  <si>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</si>
  <si>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</si>
  <si>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</si>
  <si>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</si>
  <si>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</si>
  <si>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</si>
  <si>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</si>
  <si>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</si>
  <si>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</si>
  <si>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</si>
  <si>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</si>
  <si>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</si>
  <si>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</si>
  <si>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</si>
  <si>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</si>
  <si>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</si>
  <si>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</si>
  <si>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</si>
  <si>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</si>
  <si>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</si>
  <si>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</si>
  <si>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</si>
  <si>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</si>
  <si>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</si>
  <si>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</si>
  <si>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</si>
  <si>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</si>
  <si>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</si>
  <si>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</si>
  <si>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</si>
  <si>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</si>
  <si>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</si>
  <si>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</si>
  <si>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</si>
  <si>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</si>
  <si>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</si>
  <si>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</si>
  <si>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</si>
  <si>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</si>
  <si>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</si>
  <si>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</si>
  <si>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</si>
  <si>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</si>
  <si>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</si>
  <si>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</si>
  <si>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</si>
  <si>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</si>
  <si>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</si>
  <si>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</si>
  <si>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</si>
  <si>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</si>
  <si>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</si>
  <si>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</si>
  <si>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</si>
  <si>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</si>
  <si>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</si>
  <si>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</si>
  <si>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</si>
  <si>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</si>
  <si>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</si>
  <si>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</si>
  <si>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</si>
  <si>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</si>
  <si>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</si>
  <si>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</si>
  <si>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</si>
  <si>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</si>
  <si>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</si>
  <si>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</si>
  <si>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</si>
  <si>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</si>
  <si>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</si>
  <si>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</si>
  <si>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</si>
  <si>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</si>
  <si>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</si>
  <si>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</si>
  <si>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</si>
  <si>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</si>
  <si>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</si>
  <si>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</si>
  <si>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</si>
  <si>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</si>
  <si>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</si>
  <si>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</si>
  <si>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</si>
  <si>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</si>
  <si>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</si>
  <si>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</si>
  <si>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</si>
  <si>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</si>
  <si>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</si>
  <si>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</si>
  <si>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</si>
  <si>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</si>
  <si>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</si>
  <si>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</si>
  <si>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</si>
  <si>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</si>
  <si>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</si>
  <si>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</si>
  <si>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</si>
  <si>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</si>
  <si>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</si>
  <si>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</si>
  <si>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</si>
  <si>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</si>
  <si>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</si>
  <si>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</si>
  <si>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</si>
  <si>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</si>
  <si>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</si>
  <si>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</si>
  <si>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</si>
  <si>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</si>
  <si>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</si>
  <si>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</si>
  <si>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</si>
  <si>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</si>
  <si>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</si>
  <si>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</si>
  <si>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</si>
  <si>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</si>
  <si>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</si>
  <si>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</si>
  <si>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</si>
  <si>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</si>
  <si>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</si>
  <si>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</si>
  <si>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</si>
  <si>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</si>
  <si>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</si>
  <si>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</si>
  <si>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</si>
  <si>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</si>
  <si>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</si>
  <si>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</si>
  <si>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</si>
  <si>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</si>
  <si>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</si>
  <si>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</si>
  <si>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</si>
  <si>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</si>
  <si>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</si>
  <si>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</si>
  <si>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</si>
  <si>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</si>
  <si>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</si>
  <si>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</si>
  <si>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</si>
  <si>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</si>
  <si>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</si>
  <si>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</si>
  <si>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</si>
  <si>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</si>
  <si>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</si>
  <si>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</si>
  <si>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</si>
  <si>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</si>
  <si>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</si>
  <si>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</si>
  <si>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</si>
  <si>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</si>
  <si>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</si>
  <si>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</si>
  <si>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</si>
  <si>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</si>
  <si>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</si>
  <si>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</si>
  <si>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</si>
  <si>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</si>
  <si>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</si>
  <si>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</si>
  <si>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</si>
  <si>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</si>
  <si>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</si>
  <si>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</si>
  <si>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</si>
  <si>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</si>
  <si>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</si>
  <si>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</si>
  <si>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</si>
  <si>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</si>
  <si>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</si>
  <si>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</si>
  <si>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</si>
  <si>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</si>
  <si>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</si>
  <si>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</si>
  <si>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</si>
  <si>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</si>
  <si>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</si>
  <si>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</si>
  <si>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</si>
  <si>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</si>
  <si>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</si>
  <si>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</si>
  <si>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</si>
  <si>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</si>
  <si>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</si>
  <si>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</si>
  <si>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</si>
  <si>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</si>
  <si>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</si>
  <si>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</si>
  <si>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</si>
  <si>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</si>
  <si>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</si>
  <si>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</si>
  <si>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</si>
  <si>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</si>
  <si>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</si>
  <si>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</si>
  <si>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</si>
  <si>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</si>
  <si>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</si>
  <si>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</si>
  <si>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</si>
  <si>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</si>
  <si>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</si>
  <si>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</si>
  <si>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</si>
  <si>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</si>
  <si>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</si>
  <si>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</si>
  <si>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</si>
  <si>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</si>
  <si>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</si>
  <si>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</si>
  <si>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</si>
  <si>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</si>
  <si>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</si>
  <si>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</si>
  <si>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</si>
  <si>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</si>
  <si>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</si>
  <si>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</si>
  <si>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</si>
  <si>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</si>
  <si>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</si>
  <si>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</si>
  <si>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</si>
  <si>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</si>
  <si>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</si>
  <si>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</si>
  <si>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</si>
  <si>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</si>
  <si>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</si>
  <si>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</si>
  <si>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</si>
  <si>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</si>
  <si>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</si>
  <si>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</si>
  <si>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</si>
  <si>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</si>
  <si>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</si>
  <si>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</si>
  <si>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</si>
  <si>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</si>
  <si>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</si>
  <si>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</si>
  <si>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</si>
  <si>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</si>
  <si>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</si>
  <si>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</si>
  <si>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</si>
  <si>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</si>
  <si>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</si>
  <si>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</si>
  <si>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</si>
  <si>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</si>
  <si>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</si>
  <si>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</si>
  <si>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</si>
  <si>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</si>
  <si>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</si>
  <si>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</si>
  <si>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</si>
  <si>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</si>
  <si>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</si>
  <si>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</si>
  <si>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</si>
  <si>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</si>
  <si>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</si>
  <si>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</si>
  <si>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</si>
  <si>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</si>
  <si>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</si>
  <si>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</si>
  <si>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</si>
  <si>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</si>
  <si>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</si>
  <si>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</si>
  <si>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</si>
  <si>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</si>
  <si>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</si>
  <si>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</si>
  <si>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</si>
  <si>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</si>
  <si>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</si>
  <si>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</si>
  <si>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</si>
  <si>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</si>
  <si>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</si>
  <si>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</si>
  <si>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</si>
  <si>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</si>
  <si>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</si>
  <si>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</si>
  <si>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</si>
  <si>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</si>
  <si>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</si>
  <si>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</si>
  <si>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</si>
  <si>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</si>
  <si>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</si>
  <si>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</si>
  <si>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</si>
  <si>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</si>
  <si>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</si>
  <si>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</si>
  <si>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</si>
  <si>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</si>
  <si>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</si>
  <si>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</si>
  <si>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</si>
  <si>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</si>
  <si>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</si>
  <si>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</si>
  <si>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</si>
  <si>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</si>
  <si>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</si>
  <si>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</si>
  <si>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</si>
  <si>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</si>
  <si>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</si>
  <si>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</si>
  <si>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</si>
  <si>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</si>
  <si>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</si>
  <si>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</si>
  <si>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</si>
  <si>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</si>
  <si>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</si>
  <si>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</si>
  <si>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</si>
  <si>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</si>
  <si>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</si>
  <si>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</si>
  <si>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</si>
  <si>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</si>
  <si>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</si>
  <si>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</si>
  <si>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</si>
  <si>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</si>
  <si>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</si>
  <si>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</si>
  <si>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</si>
  <si>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</si>
  <si>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</si>
  <si>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</si>
  <si>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</si>
  <si>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</si>
  <si>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</si>
  <si>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</si>
  <si>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</si>
  <si>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</si>
  <si>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</si>
  <si>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</si>
  <si>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</si>
  <si>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</si>
  <si>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</si>
  <si>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</si>
  <si>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</si>
  <si>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</si>
  <si>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</si>
  <si>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</si>
  <si>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</si>
  <si>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</si>
  <si>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</si>
  <si>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</si>
  <si>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</si>
  <si>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</si>
  <si>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</si>
  <si>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</si>
  <si>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</si>
  <si>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</si>
  <si>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</si>
  <si>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</si>
  <si>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</si>
  <si>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</si>
  <si>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</si>
  <si>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</si>
  <si>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</si>
  <si>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</si>
  <si>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</si>
  <si>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</si>
  <si>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</si>
  <si>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</si>
  <si>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</si>
  <si>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</si>
  <si>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</si>
  <si>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</si>
  <si>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</si>
  <si>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</si>
  <si>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</si>
  <si>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</si>
  <si>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</si>
  <si>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</si>
  <si>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</si>
  <si>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</si>
  <si>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</si>
  <si>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</si>
  <si>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</si>
  <si>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</si>
  <si>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</si>
  <si>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</si>
  <si>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</si>
  <si>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</si>
  <si>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</si>
  <si>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</si>
  <si>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</si>
  <si>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</si>
  <si>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</si>
  <si>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</si>
  <si>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</si>
  <si>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</si>
  <si>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</si>
  <si>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</si>
  <si>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</si>
  <si>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</si>
  <si>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</si>
  <si>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</si>
  <si>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</si>
  <si>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</si>
  <si>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</si>
  <si>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</si>
  <si>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</si>
  <si>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</si>
  <si>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</si>
  <si>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</si>
  <si>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</si>
  <si>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</si>
  <si>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</si>
  <si>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</si>
  <si>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</si>
  <si>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</si>
  <si>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</si>
  <si>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</si>
  <si>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</si>
  <si>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</si>
  <si>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</si>
  <si>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</si>
  <si>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</si>
  <si>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</si>
  <si>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</si>
  <si>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</si>
  <si>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</si>
  <si>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</si>
  <si>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</si>
  <si>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</si>
  <si>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</si>
  <si>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</si>
  <si>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</si>
  <si>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</si>
  <si>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</si>
  <si>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</si>
  <si>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</si>
  <si>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</si>
  <si>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</si>
  <si>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</si>
  <si>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</si>
  <si>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</si>
  <si>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</si>
  <si>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</si>
  <si>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</si>
  <si>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</si>
  <si>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</si>
  <si>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</si>
  <si>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</si>
  <si>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</si>
  <si>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</si>
  <si>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</si>
  <si>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</si>
  <si>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</si>
  <si>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</si>
  <si>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</si>
  <si>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</si>
  <si>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</si>
  <si>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</si>
  <si>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</si>
  <si>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</si>
  <si>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</si>
  <si>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</si>
  <si>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</si>
  <si>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</si>
  <si>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</si>
  <si>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</si>
  <si>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</si>
  <si>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</si>
  <si>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</si>
  <si>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</si>
  <si>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</si>
  <si>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</si>
  <si>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</si>
  <si>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</si>
  <si>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</si>
  <si>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</si>
  <si>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</si>
  <si>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</si>
  <si>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</si>
  <si>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</si>
  <si>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</si>
  <si>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</si>
  <si>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</si>
  <si>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</si>
  <si>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</si>
  <si>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</si>
  <si>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</si>
  <si>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</si>
  <si>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</si>
  <si>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</si>
  <si>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</si>
  <si>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</si>
  <si>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</si>
  <si>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</si>
  <si>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</si>
  <si>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</si>
  <si>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</si>
  <si>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</si>
  <si>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</si>
  <si>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</si>
  <si>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</si>
  <si>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</si>
  <si>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</si>
  <si>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</si>
  <si>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</si>
  <si>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</si>
  <si>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</si>
  <si>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</si>
  <si>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</si>
  <si>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</si>
  <si>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</si>
  <si>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</si>
  <si>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</si>
  <si>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</si>
  <si>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</si>
  <si>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</si>
  <si>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</si>
  <si>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</si>
  <si>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</si>
  <si>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</si>
  <si>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</si>
  <si>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</si>
  <si>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</si>
  <si>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</si>
  <si>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</si>
  <si>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</si>
  <si>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</si>
  <si>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</si>
  <si>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</si>
  <si>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</si>
  <si>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</si>
  <si>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</si>
  <si>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</si>
  <si>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</si>
  <si>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</si>
  <si>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</si>
  <si>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</si>
  <si>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</si>
  <si>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</si>
  <si>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</si>
  <si>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</si>
  <si>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</si>
  <si>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</si>
  <si>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</si>
  <si>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</si>
  <si>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</si>
  <si>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</si>
  <si>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</si>
  <si>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</si>
  <si>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</si>
  <si>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</si>
  <si>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</si>
  <si>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</si>
  <si>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</si>
  <si>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</si>
  <si>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</si>
  <si>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</si>
  <si>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</si>
  <si>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</si>
  <si>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</si>
  <si>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</si>
  <si>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</si>
  <si>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</si>
  <si>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</si>
  <si>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</si>
  <si>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</si>
  <si>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</si>
  <si>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</si>
  <si>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</si>
  <si>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</si>
  <si>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</si>
  <si>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</si>
  <si>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</si>
  <si>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</si>
  <si>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</si>
  <si>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</si>
  <si>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</si>
  <si>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</si>
  <si>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</si>
  <si>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</si>
  <si>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</si>
  <si>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</si>
  <si>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</si>
  <si>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</si>
  <si>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</si>
  <si>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</si>
  <si>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</si>
  <si>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</si>
  <si>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</si>
  <si>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</si>
  <si>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</si>
  <si>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</si>
  <si>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</si>
  <si>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</si>
  <si>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</si>
  <si>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</si>
  <si>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</si>
  <si>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</si>
  <si>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</si>
  <si>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</si>
  <si>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</si>
  <si>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</si>
  <si>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</si>
  <si>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</si>
  <si>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</si>
  <si>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</si>
  <si>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</si>
  <si>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</si>
  <si>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</si>
  <si>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</si>
  <si>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</si>
  <si>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</si>
  <si>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</si>
  <si>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</si>
  <si>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</si>
  <si>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</si>
  <si>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</si>
  <si>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</si>
  <si>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</si>
  <si>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</si>
  <si>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</si>
  <si>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</si>
  <si>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</si>
  <si>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</si>
  <si>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</si>
  <si>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</si>
  <si>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</si>
  <si>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</si>
  <si>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</si>
  <si>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</si>
  <si>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</si>
  <si>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</si>
  <si>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</si>
  <si>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</si>
  <si>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</si>
  <si>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</si>
  <si>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</si>
  <si>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</si>
  <si>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</si>
  <si>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</si>
  <si>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</si>
  <si>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</si>
  <si>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</si>
  <si>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</si>
  <si>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</si>
  <si>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</si>
  <si>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</si>
  <si>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</si>
  <si>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</si>
  <si>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</si>
  <si>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</si>
  <si>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</si>
  <si>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</si>
  <si>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</si>
  <si>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</si>
  <si>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</si>
  <si>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</si>
  <si>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</si>
  <si>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</si>
  <si>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</si>
  <si>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</si>
  <si>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</si>
  <si>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</si>
  <si>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</si>
  <si>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</si>
  <si>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</si>
  <si>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</si>
  <si>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</si>
  <si>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</si>
  <si>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</si>
  <si>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</si>
  <si>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</si>
  <si>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</si>
  <si>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</si>
  <si>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</si>
  <si>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</si>
  <si>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</si>
  <si>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</si>
  <si>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</si>
  <si>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</si>
  <si>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</si>
  <si>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</si>
  <si>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</si>
  <si>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</si>
  <si>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</si>
  <si>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</si>
  <si>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</si>
  <si>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</si>
  <si>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</si>
  <si>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</si>
  <si>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</si>
  <si>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</si>
  <si>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</si>
  <si>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</si>
  <si>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</si>
  <si>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</si>
  <si>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</si>
  <si>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</si>
  <si>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</si>
  <si>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</si>
  <si>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</si>
  <si>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</si>
  <si>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</si>
  <si>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</si>
  <si>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</si>
  <si>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</si>
  <si>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</si>
  <si>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</si>
  <si>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</si>
  <si>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</si>
  <si>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</si>
  <si>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</si>
  <si>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</si>
  <si>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</si>
  <si>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</si>
  <si>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</si>
  <si>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</si>
  <si>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</si>
  <si>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</si>
  <si>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</si>
  <si>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</si>
  <si>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</si>
  <si>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</si>
  <si>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</si>
  <si>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</si>
  <si>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</si>
  <si>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</si>
  <si>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</si>
  <si>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</si>
  <si>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</si>
  <si>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</si>
  <si>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</si>
  <si>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</si>
  <si>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</si>
  <si>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</si>
  <si>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</si>
  <si>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</si>
  <si>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</si>
  <si>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</si>
  <si>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</si>
  <si>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</si>
  <si>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</si>
  <si>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</si>
  <si>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</si>
  <si>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</si>
  <si>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</si>
  <si>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</si>
  <si>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</si>
  <si>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</si>
  <si>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</si>
  <si>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</si>
  <si>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</si>
  <si>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</si>
  <si>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</si>
  <si>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</si>
  <si>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</si>
  <si>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</si>
  <si>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</si>
  <si>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</si>
  <si>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</si>
  <si>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</si>
  <si>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</si>
  <si>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</si>
  <si>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</si>
  <si>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</si>
  <si>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</si>
  <si>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</si>
  <si>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</si>
  <si>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</si>
  <si>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</si>
  <si>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</si>
  <si>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</si>
  <si>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</si>
  <si>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</si>
  <si>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</si>
  <si>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</si>
  <si>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</si>
  <si>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</si>
  <si>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</si>
  <si>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</si>
  <si>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</si>
  <si>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</si>
  <si>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</si>
  <si>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</si>
  <si>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</si>
  <si>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</si>
  <si>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</si>
  <si>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</si>
  <si>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</si>
  <si>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</si>
  <si>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</si>
  <si>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</si>
  <si>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</si>
  <si>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</si>
  <si>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</si>
  <si>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</si>
  <si>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</si>
  <si>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</si>
  <si>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</si>
  <si>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</si>
  <si>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</si>
  <si>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</si>
  <si>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</si>
  <si>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</si>
  <si>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</si>
  <si>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</si>
  <si>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</si>
  <si>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</si>
  <si>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</si>
  <si>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</si>
  <si>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</si>
  <si>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</si>
  <si>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</si>
  <si>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</si>
  <si>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</si>
  <si>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</si>
  <si>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</si>
  <si>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</si>
  <si>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</si>
  <si>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</si>
  <si>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</si>
  <si>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</si>
  <si>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</si>
  <si>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</si>
  <si>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</si>
  <si>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</si>
  <si>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</si>
  <si>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</si>
  <si>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</si>
  <si>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</si>
  <si>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</si>
  <si>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</si>
  <si>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</si>
  <si>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</si>
  <si>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</si>
  <si>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</si>
  <si>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</si>
  <si>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</si>
  <si>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</si>
  <si>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</si>
  <si>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</si>
  <si>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</si>
  <si>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</si>
  <si>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</si>
  <si>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</si>
  <si>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</si>
  <si>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</si>
  <si>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</si>
  <si>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</si>
  <si>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</si>
  <si>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</si>
  <si>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</si>
  <si>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</si>
  <si>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</si>
  <si>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</si>
  <si>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</si>
  <si>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</si>
  <si>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</si>
  <si>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</si>
  <si>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</si>
  <si>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</si>
  <si>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</si>
  <si>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</si>
  <si>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</si>
  <si>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</si>
  <si>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</si>
  <si>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</si>
  <si>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</si>
  <si>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</si>
  <si>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</si>
  <si>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</si>
  <si>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</si>
  <si>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</si>
  <si>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</si>
  <si>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</si>
  <si>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</si>
  <si>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</si>
  <si>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</si>
  <si>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</si>
  <si>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</si>
  <si>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</si>
  <si>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</si>
  <si>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</si>
  <si>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</si>
  <si>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</si>
  <si>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</si>
  <si>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</si>
  <si>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</si>
  <si>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</si>
  <si>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</si>
  <si>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</si>
  <si>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</si>
  <si>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</si>
  <si>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</si>
  <si>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</si>
  <si>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</si>
  <si>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</si>
  <si>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</si>
  <si>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</si>
  <si>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</si>
  <si>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</si>
  <si>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</si>
  <si>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</si>
  <si>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</si>
  <si>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</si>
  <si>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</si>
  <si>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</si>
  <si>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</si>
  <si>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</si>
  <si>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</si>
  <si>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</si>
  <si>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</si>
  <si>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</si>
  <si>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</si>
  <si>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</si>
  <si>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</si>
  <si>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</si>
  <si>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</si>
  <si>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</si>
  <si>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</si>
  <si>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</si>
  <si>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</si>
  <si>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</si>
  <si>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</si>
  <si>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</si>
  <si>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</si>
  <si>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</si>
  <si>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</si>
  <si>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</si>
  <si>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</si>
  <si>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</si>
  <si>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</si>
  <si>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</si>
  <si>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</si>
  <si>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</si>
  <si>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</si>
  <si>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</si>
  <si>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</si>
  <si>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</si>
  <si>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</si>
  <si>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</si>
  <si>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</si>
  <si>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</si>
  <si>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</si>
  <si>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</si>
  <si>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</si>
  <si>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</si>
  <si>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</si>
  <si>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</si>
  <si>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</si>
  <si>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</si>
  <si>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</si>
  <si>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</si>
  <si>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</si>
  <si>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</si>
  <si>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</si>
  <si>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</si>
  <si>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</si>
  <si>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</si>
  <si>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</si>
  <si>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</si>
  <si>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</si>
  <si>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</si>
  <si>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</si>
  <si>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</si>
  <si>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</si>
  <si>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</si>
  <si>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</si>
  <si>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</si>
  <si>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</si>
  <si>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</si>
  <si>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</si>
  <si>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</si>
  <si>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</si>
  <si>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</si>
  <si>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</si>
  <si>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</si>
  <si>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</si>
  <si>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</si>
  <si>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</si>
  <si>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</si>
  <si>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</si>
  <si>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</si>
  <si>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</si>
  <si>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</si>
  <si>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</si>
  <si>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</si>
  <si>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</si>
  <si>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</si>
  <si>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</si>
  <si>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</si>
  <si>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</si>
  <si>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</si>
  <si>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</si>
  <si>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</si>
  <si>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</si>
  <si>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</si>
  <si>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</si>
  <si>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</si>
  <si>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</si>
  <si>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</si>
  <si>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</si>
  <si>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</si>
  <si>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</si>
  <si>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</si>
  <si>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</si>
  <si>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</si>
  <si>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</si>
  <si>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</si>
  <si>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</si>
  <si>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</si>
  <si>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</si>
  <si>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</si>
  <si>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</si>
  <si>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</si>
  <si>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</si>
  <si>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</si>
  <si>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</si>
  <si>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</si>
  <si>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</si>
  <si>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</si>
  <si>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</si>
  <si>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</si>
  <si>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</si>
  <si>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</si>
  <si>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</si>
  <si>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</si>
  <si>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</si>
  <si>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</si>
  <si>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</si>
  <si>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</si>
  <si>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</si>
  <si>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</si>
  <si>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</si>
  <si>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</si>
  <si>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</si>
  <si>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</si>
  <si>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</si>
  <si>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</si>
  <si>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</si>
  <si>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</si>
  <si>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</si>
  <si>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</si>
  <si>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</si>
  <si>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</si>
  <si>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</si>
  <si>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</si>
  <si>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</si>
  <si>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</si>
  <si>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</si>
  <si>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</si>
  <si>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</si>
  <si>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</si>
  <si>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</si>
  <si>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</si>
  <si>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</si>
  <si>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</si>
  <si>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</si>
  <si>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</si>
  <si>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</si>
  <si>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</si>
  <si>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</si>
  <si>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</si>
  <si>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</si>
  <si>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</si>
  <si>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</si>
  <si>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</si>
  <si>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</si>
  <si>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</si>
  <si>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</si>
  <si>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</si>
  <si>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</si>
  <si>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</si>
  <si>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</si>
  <si>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</si>
  <si>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</si>
  <si>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</si>
  <si>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</si>
  <si>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</si>
  <si>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</si>
  <si>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</si>
  <si>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</si>
  <si>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</si>
  <si>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</si>
  <si>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</si>
  <si>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</si>
  <si>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</si>
  <si>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</si>
  <si>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</si>
  <si>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</si>
  <si>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</si>
  <si>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</si>
  <si>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</si>
  <si>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</si>
  <si>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</si>
  <si>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</si>
  <si>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</si>
  <si>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</si>
  <si>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</si>
  <si>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</si>
  <si>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</si>
  <si>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</si>
  <si>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</si>
  <si>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</si>
  <si>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</si>
  <si>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</si>
  <si>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</si>
  <si>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</si>
  <si>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</si>
  <si>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</si>
  <si>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</si>
  <si>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</si>
  <si>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</si>
  <si>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</si>
  <si>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</si>
  <si>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</si>
  <si>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</si>
  <si>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</si>
  <si>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</si>
  <si>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</si>
  <si>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</si>
  <si>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</si>
  <si>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</si>
  <si>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</si>
  <si>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</si>
  <si>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</si>
  <si>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</si>
  <si>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</si>
  <si>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</si>
  <si>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</si>
  <si>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</si>
  <si>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</si>
  <si>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</si>
  <si>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</si>
  <si>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</si>
  <si>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</si>
  <si>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</si>
  <si>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</si>
  <si>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</si>
  <si>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</si>
  <si>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</si>
  <si>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</si>
  <si>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</si>
  <si>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</si>
  <si>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</si>
  <si>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</si>
  <si>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</si>
  <si>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</si>
  <si>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</si>
  <si>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</si>
  <si>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</si>
  <si>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</si>
  <si>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</si>
  <si>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</si>
  <si>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</si>
  <si>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</si>
  <si>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</si>
  <si>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</si>
  <si>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</si>
  <si>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</si>
  <si>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</si>
  <si>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</si>
  <si>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</si>
  <si>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</si>
  <si>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</si>
  <si>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</si>
  <si>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</si>
  <si>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</si>
  <si>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</si>
  <si>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</si>
  <si>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</si>
  <si>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</si>
  <si>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</si>
  <si>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</si>
  <si>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</si>
  <si>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</si>
  <si>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</si>
  <si>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</si>
  <si>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</si>
  <si>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</si>
  <si>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</si>
  <si>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</si>
  <si>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</si>
  <si>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</si>
  <si>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</si>
  <si>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</si>
  <si>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</si>
  <si>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</si>
  <si>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</si>
  <si>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</si>
  <si>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</si>
  <si>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</si>
  <si>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</si>
  <si>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</si>
  <si>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</si>
  <si>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</si>
  <si>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</si>
  <si>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</si>
  <si>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</si>
  <si>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</si>
  <si>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</si>
  <si>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</si>
  <si>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</si>
  <si>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</si>
  <si>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</si>
  <si>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</si>
  <si>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</si>
  <si>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</si>
  <si>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</si>
  <si>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</si>
  <si>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</si>
  <si>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</si>
  <si>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</si>
  <si>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</si>
  <si>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</si>
  <si>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</si>
  <si>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</si>
  <si>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</si>
  <si>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</si>
  <si>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</si>
  <si>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</si>
  <si>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</si>
  <si>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</si>
  <si>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</si>
  <si>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</si>
  <si>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</si>
  <si>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</si>
  <si>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</si>
  <si>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</si>
  <si>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</si>
  <si>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</si>
  <si>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</si>
  <si>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</si>
  <si>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</si>
  <si>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</si>
  <si>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</si>
  <si>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</si>
  <si>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</si>
  <si>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</si>
  <si>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</si>
  <si>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</si>
  <si>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</si>
  <si>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</si>
  <si>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</si>
  <si>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</si>
  <si>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</si>
  <si>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</si>
  <si>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</si>
  <si>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</si>
  <si>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</si>
  <si>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</si>
  <si>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</si>
  <si>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</si>
  <si>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</si>
  <si>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</si>
  <si>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</si>
  <si>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</si>
  <si>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</si>
  <si>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</si>
  <si>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</si>
  <si>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</si>
  <si>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</si>
  <si>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</si>
  <si>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</si>
  <si>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</si>
  <si>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</si>
  <si>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</si>
  <si>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</si>
  <si>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</si>
  <si>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</si>
  <si>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</si>
  <si>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</si>
  <si>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</si>
  <si>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</si>
  <si>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</si>
  <si>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</si>
  <si>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</si>
  <si>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</si>
  <si>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</si>
  <si>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</si>
  <si>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</si>
  <si>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</si>
  <si>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</si>
  <si>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</si>
  <si>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</si>
  <si>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</si>
  <si>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</si>
  <si>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</si>
  <si>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</si>
  <si>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</si>
  <si>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</si>
  <si>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</si>
  <si>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</si>
  <si>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</si>
  <si>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</si>
  <si>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</si>
  <si>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</si>
  <si>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</si>
  <si>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</si>
  <si>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</si>
  <si>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</si>
  <si>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</si>
  <si>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</si>
  <si>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</si>
  <si>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</si>
  <si>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</si>
  <si>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</si>
  <si>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</si>
  <si>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</si>
  <si>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</si>
  <si>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</si>
  <si>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</si>
  <si>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</si>
  <si>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</si>
  <si>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</si>
  <si>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</si>
  <si>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</si>
  <si>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</si>
  <si>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</si>
  <si>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</si>
  <si>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</si>
  <si>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</si>
  <si>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</si>
  <si>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</si>
  <si>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</si>
  <si>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</si>
  <si>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</si>
  <si>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</si>
  <si>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</si>
  <si>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</si>
  <si>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</si>
  <si>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</si>
  <si>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</si>
  <si>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</si>
  <si>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</si>
  <si>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</si>
  <si>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</si>
  <si>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</si>
  <si>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</si>
  <si>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</si>
  <si>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</si>
  <si>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</si>
  <si>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</si>
  <si>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</si>
  <si>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</si>
  <si>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</si>
  <si>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</si>
  <si>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</si>
  <si>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</si>
  <si>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</si>
  <si>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</si>
  <si>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</si>
  <si>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</si>
  <si>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</si>
  <si>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</si>
  <si>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</si>
  <si>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</si>
  <si>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</si>
  <si>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</si>
  <si>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</si>
  <si>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</si>
  <si>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</si>
  <si>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</si>
  <si>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</si>
  <si>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</si>
  <si>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</si>
  <si>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</si>
  <si>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</si>
  <si>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</si>
  <si>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</si>
  <si>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</si>
  <si>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</si>
  <si>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</si>
  <si>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</si>
  <si>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</si>
  <si>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</si>
  <si>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</si>
  <si>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</si>
  <si>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</si>
  <si>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</si>
  <si>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</si>
  <si>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</si>
  <si>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</si>
  <si>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</si>
  <si>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</si>
  <si>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</si>
  <si>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</si>
  <si>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</si>
  <si>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</si>
  <si>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</si>
  <si>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</si>
  <si>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</si>
  <si>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</si>
  <si>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</si>
  <si>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</si>
  <si>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</si>
  <si>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</si>
  <si>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</si>
  <si>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</si>
  <si>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</si>
  <si>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</si>
  <si>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</si>
  <si>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</si>
  <si>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</si>
  <si>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</si>
  <si>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</si>
  <si>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</si>
  <si>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</si>
  <si>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</si>
  <si>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</si>
  <si>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</si>
  <si>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</si>
  <si>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</si>
  <si>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</si>
  <si>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</si>
  <si>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</si>
  <si>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</si>
  <si>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</si>
  <si>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</si>
  <si>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</si>
  <si>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</si>
  <si>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</si>
  <si>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</si>
  <si>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</si>
  <si>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</si>
  <si>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</si>
  <si>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</si>
  <si>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</si>
  <si>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</si>
  <si>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</si>
  <si>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</si>
  <si>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</si>
  <si>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</si>
  <si>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</si>
  <si>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</si>
  <si>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</si>
  <si>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</si>
  <si>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</si>
  <si>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</si>
  <si>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</si>
  <si>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</si>
  <si>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</si>
  <si>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</si>
  <si>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</si>
  <si>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</si>
  <si>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</si>
  <si>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</si>
  <si>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</si>
  <si>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</si>
  <si>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</si>
  <si>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</si>
  <si>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</si>
  <si>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</si>
  <si>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</si>
  <si>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</si>
  <si>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</si>
  <si>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</si>
  <si>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</si>
  <si>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</si>
  <si>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</si>
  <si>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</si>
  <si>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</si>
  <si>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</si>
  <si>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</si>
  <si>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</si>
  <si>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</si>
  <si>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</si>
  <si>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</si>
  <si>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</si>
  <si>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</si>
  <si>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</si>
  <si>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</si>
  <si>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</si>
  <si>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</si>
  <si>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</si>
  <si>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</si>
  <si>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</si>
  <si>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</si>
  <si>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</si>
  <si>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</si>
  <si>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</si>
  <si>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</si>
  <si>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</si>
  <si>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</si>
  <si>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</si>
  <si>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</si>
  <si>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</si>
  <si>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</si>
  <si>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</si>
  <si>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</si>
  <si>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</si>
  <si>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</si>
  <si>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</si>
  <si>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</si>
  <si>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</si>
  <si>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</si>
  <si>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</si>
  <si>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</si>
  <si>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</si>
  <si>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</si>
  <si>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</si>
  <si>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</si>
  <si>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</si>
  <si>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</si>
  <si>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</si>
  <si>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</si>
  <si>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</si>
  <si>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</si>
  <si>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</si>
  <si>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</si>
  <si>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</si>
  <si>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</si>
  <si>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</si>
  <si>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</si>
  <si>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</si>
  <si>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</si>
  <si>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</si>
  <si>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</si>
  <si>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</si>
  <si>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</si>
  <si>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</si>
  <si>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</si>
  <si>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</si>
  <si>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</si>
  <si>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</si>
  <si>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</si>
  <si>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</si>
  <si>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</si>
  <si>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</si>
  <si>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</si>
  <si>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</si>
  <si>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</si>
  <si>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</si>
  <si>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</si>
  <si>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</si>
  <si>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</si>
  <si>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</si>
  <si>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</si>
  <si>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</si>
  <si>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</si>
  <si>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</si>
  <si>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</si>
  <si>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</si>
  <si>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</si>
  <si>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</si>
  <si>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</si>
  <si>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</si>
  <si>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</si>
  <si>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</si>
  <si>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</si>
  <si>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</si>
  <si>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</si>
  <si>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</si>
  <si>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</si>
  <si>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</si>
  <si>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</si>
  <si>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</si>
  <si>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</si>
  <si>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</si>
  <si>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</si>
  <si>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</si>
  <si>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</si>
  <si>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</si>
  <si>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</si>
  <si>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</si>
  <si>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</si>
  <si>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</si>
  <si>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</si>
  <si>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</si>
  <si>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</si>
  <si>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</si>
  <si>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</si>
  <si>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</si>
  <si>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</si>
  <si>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</si>
  <si>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</si>
  <si>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</si>
  <si>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</si>
  <si>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</si>
  <si>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</si>
  <si>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</si>
  <si>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</si>
  <si>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</si>
  <si>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</si>
  <si>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</si>
  <si>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</si>
  <si>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</si>
  <si>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</si>
  <si>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</si>
  <si>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</si>
  <si>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</si>
  <si>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</si>
  <si>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</si>
  <si>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</si>
  <si>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</si>
  <si>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</si>
  <si>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</si>
  <si>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</si>
  <si>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</si>
  <si>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</si>
  <si>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</si>
  <si>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</si>
  <si>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</si>
  <si>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</si>
  <si>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</si>
  <si>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</si>
  <si>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</si>
  <si>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</si>
  <si>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</si>
  <si>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</si>
  <si>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</si>
  <si>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</si>
  <si>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</si>
  <si>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</si>
  <si>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</si>
  <si>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</si>
  <si>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</si>
  <si>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</si>
  <si>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</si>
  <si>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</si>
  <si>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</si>
  <si>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</si>
  <si>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</si>
  <si>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</si>
  <si>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</si>
  <si>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</si>
  <si>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</si>
  <si>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</si>
  <si>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</si>
  <si>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</si>
  <si>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</si>
  <si>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</si>
  <si>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</si>
  <si>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</si>
  <si>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</si>
  <si>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</si>
  <si>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</si>
  <si>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</si>
  <si>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</si>
  <si>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</si>
  <si>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</si>
  <si>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</si>
  <si>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</si>
  <si>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</si>
  <si>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</si>
  <si>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</si>
  <si>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</si>
  <si>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</si>
  <si>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</si>
  <si>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</si>
  <si>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</si>
  <si>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</si>
  <si>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</si>
  <si>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</si>
  <si>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</si>
  <si>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</si>
  <si>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</si>
  <si>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</si>
  <si>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</si>
  <si>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</si>
  <si>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</si>
  <si>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</si>
  <si>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</si>
  <si>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</si>
  <si>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</si>
  <si>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</si>
  <si>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</si>
  <si>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</si>
  <si>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</si>
  <si>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</si>
  <si>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</si>
  <si>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</si>
  <si>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</si>
  <si>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</si>
  <si>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</si>
  <si>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</si>
  <si>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</si>
  <si>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</si>
  <si>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</si>
  <si>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</si>
  <si>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</si>
  <si>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</si>
  <si>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</si>
  <si>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</si>
  <si>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</si>
  <si>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</si>
  <si>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</si>
  <si>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</si>
  <si>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</si>
  <si>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</si>
  <si>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</si>
  <si>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</si>
  <si>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</si>
  <si>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</si>
  <si>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</si>
  <si>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</si>
  <si>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</si>
  <si>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</si>
  <si>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</si>
  <si>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</si>
  <si>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</si>
  <si>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</si>
  <si>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</si>
  <si>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</si>
  <si>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</si>
  <si>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</si>
  <si>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</si>
  <si>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</si>
  <si>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</si>
  <si>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</si>
  <si>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</si>
  <si>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</si>
  <si>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</si>
  <si>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</si>
  <si>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</si>
  <si>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</si>
  <si>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</si>
  <si>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</si>
  <si>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</si>
  <si>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</si>
  <si>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</si>
  <si>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</si>
  <si>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</si>
  <si>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</si>
  <si>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</si>
  <si>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</si>
  <si>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</si>
  <si>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</si>
  <si>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</si>
  <si>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</si>
  <si>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</si>
  <si>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</si>
  <si>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</si>
  <si>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</si>
  <si>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</si>
  <si>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</si>
  <si>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</si>
  <si>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</si>
  <si>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</si>
  <si>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</si>
  <si>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</si>
  <si>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</si>
  <si>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</si>
  <si>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</si>
  <si>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</si>
  <si>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</si>
  <si>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</si>
  <si>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</si>
  <si>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</si>
  <si>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</si>
  <si>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</si>
  <si>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</si>
  <si>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</si>
  <si>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</si>
  <si>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</si>
  <si>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</si>
  <si>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</si>
  <si>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</si>
  <si>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</si>
  <si>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</si>
  <si>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</si>
  <si>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</si>
  <si>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</si>
  <si>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</si>
  <si>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</si>
  <si>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</si>
  <si>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</si>
  <si>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</si>
  <si>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</si>
  <si>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</si>
  <si>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</si>
  <si>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</si>
  <si>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</si>
  <si>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</si>
  <si>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</si>
  <si>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</si>
  <si>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</si>
  <si>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</si>
  <si>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</si>
  <si>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</si>
  <si>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</si>
  <si>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</si>
  <si>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</si>
  <si>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</si>
  <si>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</si>
  <si>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</si>
  <si>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</si>
  <si>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</si>
  <si>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</si>
  <si>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</si>
  <si>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</si>
  <si>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</si>
  <si>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</si>
  <si>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</si>
  <si>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</si>
  <si>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</si>
  <si>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</si>
  <si>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</si>
  <si>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</si>
  <si>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</si>
  <si>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</si>
  <si>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</si>
  <si>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</si>
  <si>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</si>
  <si>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</si>
  <si>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</si>
  <si>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</si>
  <si>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</si>
  <si>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</si>
  <si>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</si>
  <si>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</si>
  <si>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</si>
  <si>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</si>
  <si>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</si>
  <si>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</si>
  <si>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</si>
  <si>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</si>
  <si>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</si>
  <si>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</si>
  <si>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</si>
  <si>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</si>
  <si>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</si>
  <si>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</si>
  <si>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</si>
  <si>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</si>
  <si>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</si>
  <si>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</si>
  <si>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</si>
  <si>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</si>
  <si>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</si>
  <si>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</si>
  <si>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</si>
  <si>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</si>
  <si>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</si>
  <si>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</si>
  <si>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</si>
  <si>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</si>
  <si>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</si>
  <si>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</si>
  <si>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</si>
  <si>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</si>
  <si>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</si>
  <si>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</si>
  <si>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</si>
  <si>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</si>
  <si>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</si>
  <si>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</si>
  <si>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</si>
  <si>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</si>
  <si>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</si>
  <si>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</si>
  <si>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</si>
  <si>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</si>
  <si>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</si>
  <si>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</si>
  <si>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</si>
  <si>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</si>
  <si>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</si>
  <si>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</si>
  <si>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</si>
  <si>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</si>
  <si>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</si>
  <si>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</si>
  <si>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</si>
  <si>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</si>
  <si>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</si>
  <si>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</si>
  <si>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</si>
  <si>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</si>
  <si>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</si>
  <si>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</si>
  <si>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</si>
  <si>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</si>
  <si>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</si>
  <si>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</si>
  <si>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</si>
  <si>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</si>
  <si>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</si>
  <si>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</si>
  <si>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</si>
  <si>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</si>
  <si>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</si>
  <si>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</si>
  <si>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</si>
  <si>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</si>
  <si>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</si>
  <si>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</si>
  <si>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</si>
  <si>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</si>
  <si>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</si>
  <si>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</si>
  <si>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</si>
  <si>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</si>
  <si>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</si>
  <si>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</si>
  <si>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</si>
  <si>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</si>
  <si>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</si>
  <si>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</si>
  <si>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</si>
  <si>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</si>
  <si>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</si>
  <si>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</si>
  <si>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</si>
  <si>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</si>
  <si>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</si>
  <si>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</si>
  <si>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</si>
  <si>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</si>
  <si>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</si>
  <si>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</si>
  <si>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</si>
  <si>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</si>
  <si>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</si>
  <si>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</si>
  <si>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</si>
  <si>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</si>
  <si>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</si>
  <si>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</si>
  <si>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</si>
  <si>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</si>
  <si>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</si>
  <si>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</si>
  <si>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</si>
  <si>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</si>
  <si>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</si>
  <si>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</si>
  <si>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</si>
  <si>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</si>
  <si>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</si>
  <si>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</si>
  <si>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</si>
  <si>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</si>
  <si>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</si>
  <si>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</si>
  <si>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</si>
  <si>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</si>
  <si>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</si>
  <si>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</si>
  <si>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</si>
  <si>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</si>
  <si>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</si>
  <si>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</si>
  <si>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</si>
  <si>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</si>
  <si>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</si>
  <si>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</si>
  <si>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</si>
  <si>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</si>
  <si>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</si>
  <si>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</si>
  <si>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</si>
  <si>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</si>
  <si>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</si>
  <si>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</si>
  <si>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</si>
  <si>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</si>
  <si>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</si>
  <si>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</si>
  <si>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</si>
  <si>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</si>
  <si>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</si>
  <si>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</si>
  <si>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</si>
  <si>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</si>
  <si>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</si>
  <si>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</si>
  <si>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</si>
  <si>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</si>
  <si>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</si>
  <si>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</si>
  <si>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</si>
  <si>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</si>
  <si>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</si>
  <si>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</si>
  <si>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</si>
  <si>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</si>
  <si>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</si>
  <si>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</si>
  <si>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</si>
  <si>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</si>
  <si>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</si>
  <si>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</si>
  <si>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</si>
  <si>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</si>
  <si>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</si>
  <si>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</si>
  <si>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</si>
  <si>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</si>
  <si>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</si>
  <si>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</si>
  <si>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</si>
  <si>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</si>
  <si>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</si>
  <si>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</si>
  <si>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</si>
  <si>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</si>
  <si>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</si>
  <si>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</si>
  <si>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</si>
  <si>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</si>
  <si>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</si>
  <si>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</si>
  <si>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</si>
  <si>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</si>
  <si>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</si>
  <si>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</si>
  <si>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</si>
  <si>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</si>
  <si>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</si>
  <si>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</si>
  <si>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</si>
  <si>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</si>
  <si>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</si>
  <si>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</si>
  <si>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</si>
  <si>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</si>
  <si>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</si>
  <si>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</si>
  <si>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</si>
  <si>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</si>
  <si>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</si>
  <si>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</si>
  <si>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</si>
  <si>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</si>
  <si>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</si>
  <si>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</si>
  <si>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</si>
  <si>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</si>
  <si>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</si>
  <si>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</si>
  <si>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</si>
  <si>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</si>
  <si>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</si>
  <si>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</si>
  <si>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</si>
  <si>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</si>
  <si>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</si>
  <si>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</si>
  <si>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</si>
  <si>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</si>
  <si>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</si>
  <si>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</si>
  <si>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</si>
  <si>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</si>
  <si>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</si>
  <si>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</si>
  <si>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</si>
  <si>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</si>
  <si>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</si>
  <si>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</si>
  <si>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</si>
  <si>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</si>
  <si>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</si>
  <si>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</si>
  <si>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</si>
  <si>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</si>
  <si>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</si>
  <si>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</si>
  <si>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</si>
  <si>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</si>
  <si>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</si>
  <si>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</si>
  <si>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</si>
  <si>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</si>
  <si>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</si>
  <si>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</si>
  <si>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</si>
  <si>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</si>
  <si>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</si>
  <si>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</si>
  <si>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</si>
  <si>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</si>
  <si>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</si>
  <si>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</si>
  <si>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</si>
  <si>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</si>
  <si>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</si>
  <si>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</si>
  <si>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</si>
  <si>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</si>
  <si>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</si>
  <si>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</si>
  <si>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</si>
  <si>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</si>
  <si>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</si>
  <si>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</si>
  <si>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</si>
  <si>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</si>
  <si>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</si>
  <si>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</si>
  <si>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</si>
  <si>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</si>
  <si>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</si>
  <si>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</si>
  <si>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</si>
  <si>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</si>
  <si>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</si>
  <si>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</si>
  <si>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</si>
  <si>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</si>
  <si>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</si>
  <si>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</si>
  <si>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</si>
  <si>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</si>
  <si>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</si>
  <si>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</si>
  <si>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</si>
  <si>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</si>
  <si>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</si>
  <si>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</si>
  <si>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</si>
  <si>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</si>
  <si>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</si>
  <si>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</si>
  <si>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</si>
  <si>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</si>
  <si>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</si>
  <si>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</si>
  <si>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</si>
  <si>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</si>
  <si>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</si>
  <si>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</si>
  <si>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</si>
  <si>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</si>
  <si>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</si>
  <si>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</si>
  <si>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</si>
  <si>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</si>
  <si>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</si>
  <si>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</si>
  <si>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</si>
  <si>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</si>
  <si>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</si>
  <si>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</si>
  <si>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</si>
  <si>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</si>
  <si>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</si>
  <si>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</si>
  <si>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</si>
  <si>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</si>
  <si>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</si>
  <si>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</si>
  <si>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</si>
  <si>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</si>
  <si>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</si>
  <si>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</si>
  <si>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</si>
  <si>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</si>
  <si>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</si>
  <si>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</si>
  <si>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</si>
  <si>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</si>
  <si>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</si>
  <si>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</si>
  <si>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</si>
  <si>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</si>
  <si>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</si>
  <si>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</si>
  <si>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</si>
  <si>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</si>
  <si>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</si>
  <si>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</si>
  <si>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</si>
  <si>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</si>
  <si>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</si>
  <si>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</si>
  <si>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</si>
  <si>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</si>
  <si>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</si>
  <si>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</si>
  <si>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</si>
  <si>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</si>
  <si>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</si>
  <si>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</si>
  <si>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</si>
  <si>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</si>
  <si>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</si>
  <si>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</si>
  <si>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</si>
  <si>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</si>
  <si>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</si>
  <si>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</si>
  <si>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</si>
  <si>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</si>
  <si>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</si>
  <si>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</si>
  <si>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</si>
  <si>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</si>
  <si>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</si>
  <si>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</si>
  <si>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</si>
  <si>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</si>
  <si>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</si>
  <si>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</si>
  <si>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</si>
  <si>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</si>
  <si>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</si>
  <si>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</si>
  <si>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</si>
  <si>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</si>
  <si>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</si>
  <si>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</si>
  <si>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</si>
  <si>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</si>
  <si>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</si>
  <si>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</si>
  <si>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</si>
  <si>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</si>
  <si>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</si>
  <si>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</si>
  <si>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</si>
  <si>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</si>
  <si>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</si>
  <si>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</si>
  <si>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</si>
  <si>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</si>
  <si>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</si>
  <si>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</si>
  <si>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</si>
  <si>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</si>
  <si>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</si>
  <si>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</si>
  <si>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</si>
  <si>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</si>
  <si>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</si>
  <si>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</si>
  <si>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</si>
  <si>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</si>
  <si>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</si>
  <si>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</si>
  <si>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</si>
  <si>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</si>
  <si>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</si>
  <si>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</si>
  <si>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</si>
  <si>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</si>
  <si>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</si>
  <si>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</si>
  <si>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</si>
  <si>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</si>
  <si>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</si>
  <si>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</si>
  <si>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</si>
  <si>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</si>
  <si>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</si>
  <si>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</si>
  <si>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</si>
  <si>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</si>
  <si>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</si>
  <si>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</si>
  <si>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</si>
  <si>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</si>
  <si>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</si>
  <si>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</si>
  <si>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</si>
  <si>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</si>
  <si>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</si>
  <si>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</si>
  <si>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</si>
  <si>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</si>
  <si>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</si>
  <si>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</si>
  <si>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</si>
  <si>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</si>
  <si>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</si>
  <si>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</si>
  <si>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</si>
  <si>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</si>
  <si>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</si>
  <si>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</si>
  <si>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</si>
  <si>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</si>
  <si>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</si>
  <si>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</si>
  <si>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</si>
  <si>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</si>
  <si>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</si>
  <si>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</si>
  <si>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</si>
  <si>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</si>
  <si>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</si>
  <si>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</si>
  <si>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</si>
  <si>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</si>
  <si>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</si>
  <si>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</si>
  <si>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</si>
  <si>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</si>
  <si>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</si>
  <si>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</si>
  <si>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</si>
  <si>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</si>
  <si>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</si>
  <si>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</si>
  <si>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</si>
  <si>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</si>
  <si>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</si>
  <si>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</si>
  <si>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</si>
  <si>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</si>
  <si>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</si>
  <si>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</si>
  <si>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</si>
  <si>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</si>
  <si>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</si>
  <si>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</si>
  <si>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</si>
  <si>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</si>
  <si>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</si>
  <si>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</si>
  <si>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</si>
  <si>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</si>
  <si>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</si>
  <si>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</si>
  <si>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</si>
  <si>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</si>
  <si>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</si>
  <si>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</si>
  <si>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</si>
  <si>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</si>
  <si>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</si>
  <si>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</si>
  <si>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</si>
  <si>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</si>
  <si>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</si>
  <si>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</si>
  <si>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</si>
  <si>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</si>
  <si>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</si>
  <si>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</si>
  <si>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</si>
  <si>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</si>
  <si>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</si>
  <si>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</si>
  <si>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</si>
  <si>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</si>
  <si>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</si>
  <si>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</si>
  <si>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</si>
  <si>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</si>
  <si>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</si>
  <si>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</si>
  <si>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</si>
  <si>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</si>
  <si>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</si>
  <si>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</si>
  <si>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</si>
  <si>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</si>
  <si>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</si>
  <si>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</si>
  <si>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</si>
  <si>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</si>
  <si>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</si>
  <si>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</si>
  <si>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</si>
  <si>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</si>
  <si>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</si>
  <si>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</si>
  <si>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</si>
  <si>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</si>
  <si>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</si>
  <si>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</si>
  <si>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</si>
  <si>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</si>
  <si>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</si>
  <si>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</si>
  <si>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</si>
  <si>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</si>
  <si>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</si>
  <si>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</si>
  <si>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</si>
  <si>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</si>
  <si>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</si>
  <si>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</si>
  <si>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</si>
  <si>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</si>
  <si>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</si>
  <si>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</si>
  <si>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</si>
  <si>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</si>
  <si>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</si>
  <si>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</si>
  <si>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</si>
  <si>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</si>
  <si>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</si>
  <si>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</si>
  <si>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</si>
  <si>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</si>
  <si>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</si>
  <si>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</si>
  <si>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</si>
  <si>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</si>
  <si>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</si>
  <si>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</si>
  <si>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</si>
  <si>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</si>
  <si>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</si>
  <si>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</si>
  <si>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</si>
  <si>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</si>
  <si>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</si>
  <si>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</si>
  <si>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</si>
  <si>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</si>
  <si>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</si>
  <si>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</si>
  <si>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</si>
  <si>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</si>
  <si>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</si>
  <si>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</si>
  <si>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</si>
  <si>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</si>
  <si>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</si>
  <si>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</si>
  <si>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</si>
  <si>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</si>
  <si>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</si>
  <si>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</si>
  <si>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</si>
  <si>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</si>
  <si>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</si>
  <si>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</si>
  <si>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</si>
  <si>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</si>
  <si>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</si>
  <si>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</si>
  <si>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</si>
  <si>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</si>
  <si>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</si>
  <si>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</si>
  <si>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</si>
  <si>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</si>
  <si>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</si>
  <si>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</si>
  <si>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</si>
  <si>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</si>
  <si>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</si>
  <si>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</si>
  <si>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</si>
  <si>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</si>
  <si>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</si>
  <si>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</si>
  <si>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</si>
  <si>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</si>
  <si>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</si>
  <si>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</si>
  <si>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</si>
  <si>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</si>
  <si>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</si>
  <si>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</si>
  <si>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</si>
  <si>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</si>
  <si>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</si>
  <si>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</si>
  <si>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</si>
  <si>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</si>
  <si>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</si>
  <si>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</si>
  <si>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</si>
  <si>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</si>
  <si>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</si>
  <si>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</si>
  <si>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</si>
  <si>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</si>
  <si>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</si>
  <si>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</si>
  <si>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</si>
  <si>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</si>
  <si>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</si>
  <si>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</si>
  <si>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</si>
  <si>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</si>
  <si>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</si>
  <si>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</si>
  <si>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</si>
  <si>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</si>
  <si>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</si>
  <si>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</si>
  <si>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</si>
  <si>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</si>
  <si>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</si>
  <si>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</si>
  <si>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</si>
  <si>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</si>
  <si>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</si>
  <si>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</si>
  <si>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</si>
  <si>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</si>
  <si>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</si>
  <si>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</si>
  <si>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</si>
  <si>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</si>
  <si>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</si>
  <si>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</si>
  <si>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</si>
  <si>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</si>
  <si>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</si>
  <si>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</si>
  <si>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</si>
  <si>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</si>
  <si>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</si>
  <si>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</si>
  <si>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</si>
  <si>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</si>
  <si>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</si>
  <si>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</si>
  <si>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</si>
  <si>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</si>
  <si>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</si>
  <si>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</si>
  <si>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</si>
  <si>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</si>
  <si>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</si>
  <si>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</si>
  <si>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</si>
  <si>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</si>
  <si>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</si>
  <si>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</si>
  <si>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</si>
  <si>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</si>
  <si>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</si>
  <si>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</si>
  <si>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</si>
  <si>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</si>
  <si>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</si>
  <si>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</si>
  <si>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</si>
  <si>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</si>
  <si>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</si>
  <si>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</si>
  <si>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</si>
  <si>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</si>
  <si>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</si>
  <si>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</si>
  <si>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</si>
  <si>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</si>
  <si>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</si>
  <si>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</si>
  <si>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</si>
  <si>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</si>
  <si>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</si>
  <si>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</si>
  <si>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</si>
  <si>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</si>
  <si>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</si>
  <si>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</si>
  <si>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</si>
  <si>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</si>
  <si>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</si>
  <si>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</si>
  <si>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</si>
  <si>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</si>
  <si>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</si>
  <si>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</si>
  <si>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</si>
  <si>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</si>
  <si>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</si>
  <si>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</si>
  <si>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</si>
  <si>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</si>
  <si>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</si>
  <si>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</si>
  <si>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</si>
  <si>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</si>
  <si>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</si>
  <si>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</si>
  <si>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</si>
  <si>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</si>
  <si>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</si>
  <si>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</si>
  <si>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</si>
  <si>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</si>
  <si>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</si>
  <si>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</si>
  <si>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</si>
  <si>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</si>
  <si>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</si>
  <si>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</si>
  <si>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</si>
  <si>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</si>
  <si>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</si>
  <si>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</si>
  <si>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</si>
  <si>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</si>
  <si>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</si>
  <si>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</si>
  <si>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</si>
  <si>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</si>
  <si>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</si>
  <si>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</si>
  <si>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</si>
  <si>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</si>
  <si>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</si>
  <si>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</si>
  <si>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</si>
  <si>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</si>
  <si>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</si>
  <si>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</si>
  <si>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</si>
  <si>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</si>
  <si>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</si>
  <si>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</si>
  <si>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</si>
  <si>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</si>
  <si>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</si>
  <si>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</si>
  <si>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</si>
  <si>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</si>
  <si>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</si>
  <si>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</si>
  <si>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</si>
  <si>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</si>
  <si>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</si>
  <si>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</si>
  <si>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</si>
  <si>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</si>
  <si>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</si>
  <si>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</si>
  <si>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</si>
  <si>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</si>
  <si>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</si>
  <si>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</si>
  <si>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</si>
  <si>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</si>
  <si>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</si>
  <si>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</si>
  <si>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</si>
  <si>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</si>
  <si>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</si>
  <si>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</si>
  <si>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</si>
  <si>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</si>
  <si>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</si>
  <si>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</si>
  <si>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</si>
  <si>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</si>
  <si>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</si>
  <si>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</si>
  <si>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</si>
  <si>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</si>
  <si>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</si>
  <si>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</si>
  <si>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</si>
  <si>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</si>
  <si>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</si>
  <si>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</si>
  <si>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</si>
  <si>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</si>
  <si>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</si>
  <si>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</si>
  <si>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</si>
  <si>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</si>
  <si>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</si>
  <si>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</si>
  <si>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</si>
  <si>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</si>
  <si>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</si>
  <si>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</si>
  <si>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</si>
  <si>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</si>
  <si>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</si>
  <si>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</si>
  <si>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</si>
  <si>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</si>
  <si>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</si>
  <si>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</si>
  <si>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</si>
  <si>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</si>
  <si>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</si>
  <si>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</si>
  <si>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</si>
  <si>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</si>
  <si>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</si>
  <si>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</si>
  <si>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</si>
  <si>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</si>
  <si>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</si>
  <si>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</si>
  <si>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</si>
  <si>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</si>
  <si>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</si>
  <si>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</si>
  <si>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</si>
  <si>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</si>
  <si>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</si>
  <si>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</si>
  <si>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</si>
  <si>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</si>
  <si>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</si>
  <si>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</si>
  <si>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</si>
  <si>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</si>
  <si>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</si>
  <si>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</si>
  <si>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</si>
  <si>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</si>
  <si>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</si>
  <si>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</si>
  <si>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</si>
  <si>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</si>
  <si>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</si>
  <si>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</si>
  <si>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</si>
  <si>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</si>
  <si>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</si>
  <si>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</si>
  <si>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</si>
  <si>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</si>
  <si>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</si>
  <si>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</si>
  <si>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</si>
  <si>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</si>
  <si>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</si>
  <si>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</si>
  <si>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</si>
  <si>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</si>
  <si>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</si>
  <si>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</si>
  <si>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</si>
  <si>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</si>
  <si>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</si>
  <si>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</si>
  <si>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</si>
  <si>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</si>
  <si>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</si>
  <si>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</si>
  <si>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</si>
  <si>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</si>
  <si>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</si>
  <si>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</si>
  <si>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</si>
  <si>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</si>
  <si>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</si>
  <si>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</si>
  <si>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</si>
  <si>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</si>
  <si>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</si>
  <si>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</si>
  <si>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</si>
  <si>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</si>
  <si>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</si>
  <si>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</si>
  <si>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</si>
  <si>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</si>
  <si>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</si>
  <si>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</si>
  <si>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</si>
  <si>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</si>
  <si>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</si>
  <si>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</si>
  <si>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</si>
  <si>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</si>
  <si>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</si>
  <si>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</si>
  <si>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</si>
  <si>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</si>
  <si>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</si>
  <si>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</si>
  <si>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</si>
  <si>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</si>
  <si>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</si>
  <si>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</si>
  <si>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</si>
  <si>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</si>
  <si>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</si>
  <si>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</si>
  <si>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</si>
  <si>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</si>
  <si>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</si>
  <si>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</si>
  <si>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</si>
  <si>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</si>
  <si>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</si>
  <si>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</si>
  <si>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</si>
  <si>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</si>
  <si>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</si>
  <si>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</si>
  <si>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</si>
  <si>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</si>
  <si>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</si>
  <si>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</si>
  <si>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</si>
  <si>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</si>
  <si>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</si>
  <si>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</si>
  <si>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</si>
  <si>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</si>
  <si>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</si>
  <si>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</si>
  <si>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</si>
  <si>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</si>
  <si>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</si>
  <si>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</si>
  <si>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</si>
  <si>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</si>
  <si>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</si>
  <si>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</si>
  <si>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</si>
  <si>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</si>
  <si>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</si>
  <si>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</si>
  <si>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</si>
  <si>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</si>
  <si>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</si>
  <si>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</si>
  <si>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</si>
  <si>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</si>
  <si>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</si>
  <si>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</si>
  <si>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</si>
  <si>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</si>
  <si>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</si>
  <si>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</si>
  <si>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</si>
  <si>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</si>
  <si>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</si>
  <si>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</si>
  <si>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</si>
  <si>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</si>
  <si>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</si>
  <si>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</si>
  <si>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</si>
  <si>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</si>
  <si>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</si>
  <si>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</si>
  <si>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</si>
  <si>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</si>
  <si>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</si>
  <si>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</si>
  <si>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</si>
  <si>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</si>
  <si>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</si>
  <si>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</si>
  <si>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</si>
  <si>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</si>
  <si>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</si>
  <si>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</si>
  <si>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</si>
  <si>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</si>
  <si>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</si>
  <si>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</si>
  <si>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</si>
  <si>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</si>
  <si>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</si>
  <si>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</si>
  <si>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</si>
  <si>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</si>
  <si>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</si>
  <si>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</si>
  <si>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</si>
  <si>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</si>
  <si>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</si>
  <si>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</si>
  <si>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</si>
  <si>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</si>
  <si>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</si>
  <si>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</si>
  <si>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</si>
  <si>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</si>
  <si>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</si>
  <si>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</si>
  <si>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</si>
  <si>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</si>
  <si>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</si>
  <si>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</si>
  <si>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</si>
  <si>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</si>
  <si>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</si>
  <si>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</si>
  <si>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</si>
  <si>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</si>
  <si>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</si>
  <si>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</si>
  <si>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</si>
  <si>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</si>
  <si>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</si>
  <si>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</si>
  <si>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</si>
  <si>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</si>
  <si>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</si>
  <si>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</si>
  <si>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</si>
  <si>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</si>
  <si>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</si>
  <si>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</si>
  <si>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</si>
  <si>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</si>
  <si>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</si>
  <si>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</si>
  <si>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</si>
  <si>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</si>
  <si>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</si>
  <si>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</si>
  <si>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</si>
  <si>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</si>
  <si>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</si>
  <si>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</si>
  <si>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</si>
  <si>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</si>
  <si>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</si>
  <si>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</si>
  <si>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</si>
  <si>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</si>
  <si>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</si>
  <si>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</si>
  <si>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</si>
  <si>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</si>
  <si>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</si>
  <si>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</si>
  <si>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</si>
  <si>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</si>
  <si>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</si>
  <si>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</si>
  <si>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</si>
  <si>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</si>
  <si>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</si>
  <si>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</si>
  <si>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</si>
  <si>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</si>
  <si>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</si>
  <si>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</si>
  <si>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</si>
  <si>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</si>
  <si>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</si>
  <si>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</si>
  <si>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</si>
  <si>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</si>
  <si>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</si>
  <si>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</si>
  <si>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</si>
  <si>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</si>
  <si>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</si>
  <si>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</si>
  <si>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</si>
  <si>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</si>
  <si>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</si>
  <si>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</si>
  <si>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</si>
  <si>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</si>
  <si>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</si>
  <si>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</si>
  <si>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</si>
  <si>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</si>
  <si>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</si>
  <si>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</si>
  <si>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</si>
  <si>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</si>
  <si>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</si>
  <si>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</si>
  <si>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</si>
  <si>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</si>
  <si>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</si>
  <si>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</si>
  <si>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</si>
  <si>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</si>
  <si>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</si>
  <si>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</si>
  <si>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</si>
  <si>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</si>
  <si>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</si>
  <si>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</si>
  <si>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</si>
  <si>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</si>
  <si>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</si>
  <si>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</si>
  <si>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</si>
  <si>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</si>
  <si>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</si>
  <si>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</si>
  <si>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</si>
  <si>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</si>
  <si>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</si>
  <si>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</si>
  <si>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</si>
  <si>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</si>
  <si>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</si>
  <si>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</si>
  <si>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</si>
  <si>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</si>
  <si>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</si>
  <si>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</si>
  <si>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</si>
  <si>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</si>
  <si>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</si>
  <si>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</si>
  <si>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</si>
  <si>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</si>
  <si>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</si>
  <si>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</si>
  <si>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</si>
  <si>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</si>
  <si>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</si>
  <si>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</si>
  <si>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</si>
  <si>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</si>
  <si>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</si>
  <si>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</si>
  <si>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</si>
  <si>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</si>
  <si>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</si>
  <si>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</si>
  <si>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</si>
  <si>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</si>
  <si>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</si>
  <si>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</si>
  <si>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</si>
  <si>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</si>
  <si>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</si>
  <si>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</si>
  <si>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</si>
  <si>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</si>
  <si>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</si>
  <si>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</si>
  <si>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</si>
  <si>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</si>
  <si>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</si>
  <si>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</si>
  <si>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</si>
  <si>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</si>
  <si>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</si>
  <si>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</si>
  <si>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</si>
  <si>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</si>
  <si>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</si>
  <si>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</si>
  <si>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</si>
  <si>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</si>
  <si>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</si>
  <si>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</si>
  <si>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</si>
  <si>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</si>
  <si>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</si>
  <si>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</si>
  <si>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</si>
  <si>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</si>
  <si>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</si>
  <si>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</si>
  <si>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</si>
  <si>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</si>
  <si>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</si>
  <si>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</si>
  <si>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</si>
  <si>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</si>
  <si>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</si>
  <si>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</si>
  <si>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</si>
  <si>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</si>
  <si>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</si>
  <si>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</si>
  <si>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</si>
  <si>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</si>
  <si>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</si>
  <si>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</si>
  <si>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</si>
  <si>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</si>
  <si>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</si>
  <si>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</si>
  <si>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</si>
  <si>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</si>
  <si>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</si>
  <si>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</si>
  <si>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</si>
  <si>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</si>
  <si>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</si>
  <si>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</si>
  <si>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</si>
  <si>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</si>
  <si>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</si>
  <si>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</si>
  <si>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</si>
  <si>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</si>
  <si>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</si>
  <si>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</si>
  <si>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</si>
  <si>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</si>
  <si>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</si>
  <si>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</si>
  <si>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</si>
  <si>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</si>
  <si>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</si>
  <si>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</si>
  <si>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</si>
  <si>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</si>
  <si>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</si>
  <si>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</si>
  <si>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</si>
  <si>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</si>
  <si>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</si>
  <si>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</si>
  <si>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</si>
  <si>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</si>
  <si>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</si>
  <si>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</si>
  <si>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</si>
  <si>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</si>
  <si>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</si>
  <si>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</si>
  <si>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</si>
  <si>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</si>
  <si>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</si>
  <si>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</si>
  <si>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</si>
  <si>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</si>
  <si>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</si>
  <si>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</si>
  <si>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</si>
  <si>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</si>
  <si>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</si>
  <si>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</si>
  <si>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</si>
  <si>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</si>
  <si>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</si>
  <si>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</si>
  <si>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</si>
  <si>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</si>
  <si>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</si>
  <si>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</si>
  <si>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</si>
  <si>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</si>
  <si>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</si>
  <si>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</si>
  <si>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</si>
  <si>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</si>
  <si>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</si>
  <si>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</si>
  <si>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</si>
  <si>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</si>
  <si>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</si>
  <si>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</si>
  <si>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</si>
  <si>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</si>
  <si>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</si>
  <si>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</si>
  <si>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</si>
  <si>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</si>
  <si>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</si>
  <si>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</si>
  <si>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</si>
  <si>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</si>
  <si>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</si>
  <si>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</si>
  <si>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</si>
  <si>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</si>
  <si>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</si>
  <si>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</si>
  <si>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</si>
  <si>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</si>
  <si>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</si>
  <si>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</si>
  <si>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</si>
  <si>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</si>
  <si>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</si>
  <si>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</si>
  <si>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</si>
  <si>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</si>
  <si>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</si>
  <si>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</si>
  <si>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</si>
  <si>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</si>
  <si>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</si>
  <si>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</si>
  <si>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</si>
  <si>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</si>
  <si>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</si>
  <si>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</si>
  <si>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</si>
  <si>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</si>
  <si>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</si>
  <si>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</si>
  <si>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</si>
  <si>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</si>
  <si>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</si>
  <si>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</si>
  <si>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</si>
  <si>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</si>
  <si>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</si>
  <si>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</si>
  <si>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</si>
  <si>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</si>
  <si>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</si>
  <si>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</si>
  <si>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</si>
  <si>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</si>
  <si>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</si>
  <si>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</si>
  <si>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</si>
  <si>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</si>
  <si>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</si>
  <si>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</si>
  <si>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</si>
  <si>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</si>
  <si>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</si>
  <si>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</si>
  <si>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</si>
  <si>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</si>
  <si>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</si>
  <si>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</si>
  <si>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</si>
  <si>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</si>
  <si>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</si>
  <si>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</si>
  <si>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</si>
  <si>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</si>
  <si>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</si>
  <si>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</si>
  <si>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</si>
  <si>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</si>
  <si>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</si>
  <si>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</si>
  <si>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</si>
  <si>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</si>
  <si>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</si>
  <si>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</si>
  <si>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</si>
  <si>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</si>
  <si>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</si>
  <si>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</si>
  <si>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</si>
  <si>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</si>
  <si>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</si>
  <si>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</si>
  <si>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</si>
  <si>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</si>
  <si>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</si>
  <si>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</si>
  <si>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</si>
  <si>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</si>
  <si>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</si>
  <si>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</si>
  <si>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</si>
  <si>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</si>
  <si>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</si>
  <si>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</si>
  <si>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</si>
  <si>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</si>
  <si>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</si>
  <si>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</si>
  <si>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</si>
  <si>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</si>
  <si>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</si>
  <si>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</si>
  <si>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</si>
  <si>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</si>
  <si>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</si>
  <si>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</si>
  <si>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</si>
  <si>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</si>
  <si>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</si>
  <si>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</si>
  <si>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</si>
  <si>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</si>
  <si>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</si>
  <si>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</si>
  <si>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</si>
  <si>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</si>
  <si>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</si>
  <si>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</si>
  <si>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</si>
  <si>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</si>
  <si>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</si>
  <si>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</si>
  <si>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</si>
  <si>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</si>
  <si>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</si>
  <si>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</si>
  <si>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</si>
  <si>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</si>
  <si>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</si>
  <si>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</si>
  <si>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</si>
  <si>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</si>
  <si>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</si>
  <si>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</si>
  <si>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</si>
  <si>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</si>
  <si>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</si>
  <si>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</si>
  <si>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</si>
  <si>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</si>
  <si>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</si>
  <si>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</si>
  <si>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</si>
  <si>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</si>
  <si>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</si>
  <si>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</si>
  <si>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</si>
  <si>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</si>
  <si>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</si>
  <si>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</si>
  <si>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</si>
  <si>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</si>
  <si>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</si>
  <si>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</si>
  <si>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</si>
  <si>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</si>
  <si>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</si>
  <si>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</si>
  <si>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</si>
  <si>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</si>
  <si>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</si>
  <si>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</si>
  <si>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</si>
  <si>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</si>
  <si>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</si>
  <si>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</si>
  <si>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</si>
  <si>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</si>
  <si>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</si>
  <si>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</si>
  <si>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</si>
  <si>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</si>
  <si>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</si>
  <si>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</si>
  <si>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</si>
  <si>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</si>
  <si>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</si>
  <si>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</si>
  <si>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</si>
  <si>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</si>
  <si>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</si>
  <si>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</si>
  <si>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</si>
  <si>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</si>
  <si>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</si>
  <si>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</si>
  <si>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</si>
  <si>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</si>
  <si>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</si>
  <si>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</si>
  <si>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</si>
  <si>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</si>
  <si>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</si>
  <si>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</si>
  <si>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</si>
  <si>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</si>
  <si>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</si>
  <si>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</si>
  <si>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</si>
  <si>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</si>
  <si>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</si>
  <si>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</si>
  <si>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</si>
  <si>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</si>
  <si>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</si>
  <si>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</si>
  <si>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</si>
  <si>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</si>
  <si>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</si>
  <si>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</si>
  <si>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</si>
  <si>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</si>
  <si>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</si>
  <si>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</si>
  <si>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</si>
  <si>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</si>
  <si>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</si>
  <si>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</si>
  <si>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</si>
  <si>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</si>
  <si>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</si>
  <si>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</si>
  <si>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</si>
  <si>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</si>
  <si>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</si>
  <si>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</si>
  <si>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</si>
  <si>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</si>
  <si>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</si>
  <si>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</si>
  <si>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</si>
  <si>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</si>
  <si>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</si>
  <si>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</si>
  <si>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</si>
  <si>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</si>
  <si>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</si>
  <si>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</si>
  <si>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</si>
  <si>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</si>
  <si>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</si>
  <si>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</si>
  <si>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</si>
  <si>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</si>
  <si>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</si>
  <si>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</si>
  <si>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</si>
  <si>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</si>
  <si>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</si>
  <si>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</si>
  <si>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</si>
  <si>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</si>
  <si>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</si>
  <si>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</si>
  <si>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</si>
  <si>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</si>
  <si>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</si>
  <si>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</si>
  <si>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</si>
  <si>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</si>
  <si>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</si>
  <si>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</si>
  <si>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</si>
  <si>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</si>
  <si>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</si>
  <si>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</si>
  <si>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</si>
  <si>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</si>
  <si>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</si>
  <si>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</si>
  <si>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</si>
  <si>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</si>
  <si>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</si>
  <si>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</si>
  <si>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</si>
  <si>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</si>
  <si>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</si>
  <si>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</si>
  <si>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</si>
  <si>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</si>
  <si>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</si>
  <si>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</si>
  <si>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</si>
  <si>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</si>
  <si>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</si>
  <si>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</si>
  <si>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</si>
  <si>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</si>
  <si>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</si>
  <si>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</si>
  <si>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</si>
  <si>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</si>
  <si>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</si>
  <si>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</si>
  <si>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</si>
  <si>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</si>
  <si>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</si>
  <si>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</si>
  <si>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</si>
  <si>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</si>
  <si>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</si>
  <si>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</si>
  <si>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</si>
  <si>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</si>
  <si>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</si>
  <si>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</si>
  <si>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</si>
  <si>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</si>
  <si>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</si>
  <si>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</si>
  <si>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</si>
  <si>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</si>
  <si>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</si>
  <si>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</si>
  <si>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</si>
  <si>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</si>
  <si>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</si>
  <si>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</si>
  <si>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</si>
  <si>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</si>
  <si>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</si>
  <si>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</si>
  <si>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</si>
  <si>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</si>
  <si>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</si>
  <si>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</si>
  <si>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</si>
  <si>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</si>
  <si>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</si>
  <si>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</si>
  <si>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</si>
  <si>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</si>
  <si>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</si>
  <si>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</si>
  <si>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</si>
  <si>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</si>
  <si>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</si>
  <si>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</si>
  <si>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</si>
  <si>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</si>
  <si>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</si>
  <si>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</si>
  <si>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</si>
  <si>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</si>
  <si>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</si>
  <si>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</si>
  <si>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</si>
  <si>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</si>
  <si>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</si>
  <si>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</si>
  <si>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</si>
  <si>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</si>
  <si>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</si>
  <si>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</si>
  <si>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</si>
  <si>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</si>
  <si>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</si>
  <si>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</si>
  <si>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</si>
  <si>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</si>
  <si>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</si>
  <si>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</si>
  <si>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</si>
  <si>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</si>
  <si>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</si>
  <si>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</si>
  <si>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</si>
  <si>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</si>
  <si>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</si>
  <si>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</si>
  <si>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</si>
  <si>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</si>
  <si>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</si>
  <si>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</si>
  <si>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</si>
  <si>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</si>
  <si>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</si>
  <si>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</si>
  <si>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</si>
  <si>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</si>
  <si>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</si>
  <si>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</si>
  <si>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</si>
  <si>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</si>
  <si>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</si>
  <si>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</si>
  <si>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</si>
  <si>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</si>
  <si>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</si>
  <si>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</si>
  <si>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</si>
  <si>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</si>
  <si>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</si>
  <si>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</si>
  <si>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</si>
  <si>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</si>
  <si>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</si>
  <si>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</si>
  <si>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</si>
  <si>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</si>
  <si>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</si>
  <si>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</si>
  <si>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</si>
  <si>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</si>
  <si>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</si>
  <si>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</si>
  <si>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</si>
  <si>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</si>
  <si>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</si>
  <si>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</si>
  <si>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</si>
  <si>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</si>
  <si>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</si>
  <si>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</si>
  <si>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</si>
  <si>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</si>
  <si>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</si>
  <si>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</si>
  <si>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</si>
  <si>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</si>
  <si>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</si>
  <si>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</si>
  <si>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</si>
  <si>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</si>
  <si>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</si>
  <si>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</si>
  <si>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</si>
  <si>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</si>
  <si>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</si>
  <si>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</si>
  <si>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</si>
  <si>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</si>
  <si>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</si>
  <si>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</si>
  <si>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</si>
  <si>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</si>
  <si>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</si>
  <si>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</si>
  <si>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</si>
  <si>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</si>
  <si>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</si>
  <si>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</si>
  <si>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</si>
  <si>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</si>
  <si>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</si>
  <si>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</si>
  <si>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</si>
  <si>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</si>
  <si>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</si>
  <si>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</si>
  <si>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</si>
  <si>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</si>
  <si>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</si>
  <si>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</si>
  <si>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</si>
  <si>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</si>
  <si>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</si>
  <si>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</si>
  <si>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</si>
  <si>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</si>
  <si>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</si>
  <si>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</si>
  <si>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</si>
  <si>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</si>
  <si>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</si>
  <si>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</si>
  <si>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</si>
  <si>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</si>
  <si>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</si>
  <si>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</si>
  <si>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</si>
  <si>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</si>
  <si>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</si>
  <si>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</si>
  <si>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</si>
  <si>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</si>
  <si>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</si>
  <si>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</si>
  <si>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</si>
  <si>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</si>
  <si>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</si>
  <si>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</si>
  <si>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</si>
  <si>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</si>
  <si>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</si>
  <si>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</si>
  <si>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</si>
  <si>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</si>
  <si>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</si>
  <si>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</si>
  <si>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</si>
  <si>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</si>
  <si>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</si>
  <si>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</si>
  <si>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</si>
  <si>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</si>
  <si>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</si>
  <si>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</si>
  <si>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</si>
  <si>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</si>
  <si>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</si>
  <si>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</si>
  <si>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</si>
  <si>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</si>
  <si>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</si>
  <si>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</si>
  <si>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</si>
  <si>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</si>
  <si>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</si>
  <si>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</si>
  <si>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</si>
  <si>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</si>
  <si>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</si>
  <si>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</si>
  <si>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</si>
  <si>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</si>
  <si>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</si>
  <si>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</si>
  <si>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</si>
  <si>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</si>
  <si>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</si>
  <si>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</si>
  <si>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</si>
  <si>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</si>
  <si>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</si>
  <si>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</si>
  <si>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</si>
  <si>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</si>
  <si>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</si>
  <si>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</si>
  <si>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</si>
  <si>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</si>
  <si>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</si>
  <si>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</si>
  <si>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</si>
  <si>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</si>
  <si>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</si>
  <si>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</si>
  <si>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</si>
  <si>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</si>
  <si>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</si>
  <si>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</si>
  <si>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</si>
  <si>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</si>
  <si>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</si>
  <si>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</si>
  <si>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</si>
  <si>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</si>
  <si>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</si>
  <si>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</si>
  <si>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</si>
  <si>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</si>
  <si>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</si>
  <si>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</si>
  <si>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</si>
  <si>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</si>
  <si>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</si>
  <si>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</si>
  <si>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</si>
  <si>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</si>
  <si>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</si>
  <si>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</si>
  <si>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</si>
  <si>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</si>
  <si>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</si>
  <si>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</si>
  <si>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</si>
  <si>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</si>
  <si>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</si>
  <si>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</si>
  <si>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</si>
  <si>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</si>
  <si>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</si>
  <si>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</si>
  <si>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</si>
  <si>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</si>
  <si>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</si>
  <si>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</si>
  <si>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</si>
  <si>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</si>
  <si>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</si>
  <si>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</si>
  <si>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</si>
  <si>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</si>
  <si>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</si>
  <si>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</si>
  <si>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</si>
  <si>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</si>
  <si>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</si>
  <si>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</si>
  <si>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</si>
  <si>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</si>
  <si>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</si>
  <si>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</si>
  <si>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</si>
  <si>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</si>
  <si>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</si>
  <si>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</si>
  <si>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</si>
  <si>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</si>
  <si>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</si>
  <si>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</si>
  <si>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</si>
  <si>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</si>
  <si>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</si>
  <si>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</si>
  <si>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</si>
  <si>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</si>
  <si>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</si>
  <si>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</si>
  <si>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</si>
  <si>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</si>
  <si>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</si>
  <si>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</si>
  <si>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</si>
  <si>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</si>
  <si>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</si>
  <si>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</si>
  <si>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</si>
  <si>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</si>
  <si>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</si>
  <si>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</si>
  <si>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</si>
  <si>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</si>
  <si>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</si>
  <si>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</si>
  <si>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</si>
  <si>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</si>
  <si>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</si>
  <si>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</si>
  <si>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</si>
  <si>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</si>
  <si>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</si>
  <si>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</si>
  <si>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</si>
  <si>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</si>
  <si>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</si>
  <si>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</si>
  <si>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</si>
  <si>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</si>
  <si>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</si>
  <si>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</si>
  <si>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</si>
  <si>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</si>
  <si>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</si>
  <si>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</si>
  <si>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</si>
  <si>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</si>
  <si>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</si>
  <si>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</si>
  <si>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</si>
  <si>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</si>
  <si>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</si>
  <si>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</si>
  <si>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</si>
  <si>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</si>
  <si>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</si>
  <si>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</si>
  <si>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</si>
  <si>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</si>
  <si>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</si>
  <si>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</si>
  <si>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</si>
  <si>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</si>
  <si>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</si>
  <si>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</si>
  <si>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</si>
  <si>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</si>
  <si>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</si>
  <si>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</si>
  <si>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</si>
  <si>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</si>
  <si>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</si>
  <si>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</si>
  <si>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</si>
  <si>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</si>
  <si>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</si>
  <si>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</si>
  <si>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</si>
  <si>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</si>
  <si>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</si>
  <si>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</si>
  <si>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</si>
  <si>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</si>
  <si>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</si>
  <si>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</si>
  <si>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</si>
  <si>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</si>
  <si>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</si>
  <si>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</si>
  <si>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</si>
  <si>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</si>
  <si>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</si>
  <si>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</si>
  <si>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</si>
  <si>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</si>
  <si>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</si>
  <si>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</si>
  <si>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</si>
  <si>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</si>
  <si>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</si>
  <si>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</si>
  <si>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</si>
  <si>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</si>
  <si>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</si>
  <si>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</si>
  <si>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</si>
  <si>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</si>
  <si>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</si>
  <si>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</si>
  <si>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</si>
  <si>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</si>
  <si>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</si>
  <si>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</si>
  <si>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</si>
  <si>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</si>
  <si>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</si>
  <si>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</si>
  <si>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</si>
  <si>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</si>
  <si>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</si>
  <si>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</si>
  <si>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</si>
  <si>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</si>
  <si>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</si>
  <si>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</si>
  <si>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</si>
  <si>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</si>
  <si>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</si>
  <si>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</si>
  <si>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</si>
  <si>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</si>
  <si>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</si>
  <si>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</si>
  <si>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</si>
  <si>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</si>
  <si>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</si>
  <si>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</si>
  <si>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</si>
  <si>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</si>
  <si>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</si>
  <si>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</si>
  <si>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</si>
  <si>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</si>
  <si>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</si>
  <si>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</si>
  <si>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</si>
  <si>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</si>
  <si>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</si>
  <si>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</si>
  <si>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</si>
  <si>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</si>
  <si>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</si>
  <si>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</si>
  <si>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</si>
  <si>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</si>
  <si>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</si>
  <si>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</si>
  <si>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</si>
  <si>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</si>
  <si>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</si>
  <si>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</si>
  <si>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</si>
  <si>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</si>
  <si>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</si>
  <si>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</si>
  <si>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</si>
  <si>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</si>
  <si>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</si>
  <si>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</si>
  <si>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</si>
  <si>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</si>
  <si>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</si>
  <si>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</si>
  <si>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</si>
  <si>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</si>
  <si>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</si>
  <si>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</si>
  <si>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</si>
  <si>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</si>
  <si>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</si>
  <si>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</si>
  <si>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</si>
  <si>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</si>
  <si>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</si>
  <si>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</si>
  <si>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</si>
  <si>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</si>
  <si>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</si>
  <si>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</si>
  <si>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</si>
  <si>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</si>
  <si>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</si>
  <si>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</si>
  <si>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</si>
  <si>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</si>
  <si>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</si>
  <si>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</si>
  <si>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</si>
  <si>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</si>
  <si>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</si>
  <si>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</si>
  <si>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</si>
  <si>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</si>
  <si>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</si>
  <si>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</si>
  <si>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</si>
  <si>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</si>
  <si>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</si>
  <si>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</si>
  <si>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</si>
  <si>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</si>
  <si>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</si>
  <si>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</si>
  <si>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</si>
  <si>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</si>
  <si>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</si>
  <si>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</si>
  <si>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</si>
  <si>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</si>
  <si>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</si>
  <si>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</si>
  <si>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</si>
  <si>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</si>
  <si>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</si>
  <si>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</si>
  <si>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</si>
  <si>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</si>
  <si>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</si>
  <si>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</si>
  <si>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</si>
  <si>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</si>
  <si>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</si>
  <si>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</si>
  <si>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</si>
  <si>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</si>
  <si>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</si>
  <si>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</si>
  <si>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</si>
  <si>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</si>
  <si>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</si>
  <si>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</si>
  <si>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</si>
  <si>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</si>
  <si>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</si>
  <si>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</si>
  <si>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</si>
  <si>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</si>
  <si>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</si>
  <si>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</si>
  <si>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</si>
  <si>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</si>
  <si>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</si>
  <si>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</si>
  <si>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</si>
  <si>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</si>
  <si>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</si>
  <si>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</si>
  <si>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</si>
  <si>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</si>
  <si>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</si>
  <si>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</si>
  <si>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</si>
  <si>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</si>
  <si>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</si>
  <si>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</si>
  <si>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</si>
  <si>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</si>
  <si>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</si>
  <si>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</si>
  <si>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</si>
  <si>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</si>
  <si>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</si>
  <si>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</si>
  <si>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</si>
  <si>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</si>
  <si>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</si>
  <si>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</si>
  <si>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</si>
  <si>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</si>
  <si>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</si>
  <si>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</si>
  <si>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</si>
  <si>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</si>
  <si>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</si>
  <si>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</si>
  <si>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</si>
  <si>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</si>
  <si>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</si>
  <si>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</si>
  <si>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</si>
  <si>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</si>
  <si>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</si>
  <si>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</si>
  <si>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</si>
  <si>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</si>
  <si>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</si>
  <si>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</si>
  <si>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</si>
  <si>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</si>
  <si>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</si>
  <si>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</si>
  <si>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</si>
  <si>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</si>
  <si>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</si>
  <si>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</si>
  <si>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</si>
  <si>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</si>
  <si>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</si>
  <si>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</si>
  <si>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</si>
  <si>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</si>
  <si>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</si>
  <si>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</si>
  <si>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</si>
  <si>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</si>
  <si>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</si>
  <si>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</si>
  <si>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</si>
  <si>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</si>
  <si>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</si>
  <si>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</si>
  <si>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</si>
  <si>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</si>
  <si>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</si>
  <si>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</si>
  <si>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</si>
  <si>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</si>
  <si>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</si>
  <si>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</si>
  <si>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</si>
  <si>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</si>
  <si>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</si>
  <si>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</si>
  <si>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</si>
  <si>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</si>
  <si>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</si>
  <si>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</si>
  <si>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</si>
  <si>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</si>
  <si>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</si>
  <si>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</si>
  <si>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</si>
  <si>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</si>
  <si>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</si>
  <si>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</si>
  <si>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</si>
  <si>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</si>
  <si>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</si>
  <si>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</si>
  <si>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</si>
  <si>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</si>
  <si>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</si>
  <si>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</si>
  <si>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</si>
  <si>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</si>
  <si>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</si>
  <si>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</si>
  <si>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</si>
  <si>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</si>
  <si>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</si>
  <si>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</si>
  <si>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</si>
  <si>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</si>
  <si>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</si>
  <si>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</si>
  <si>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</si>
  <si>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</si>
  <si>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</si>
  <si>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</si>
  <si>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</si>
  <si>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</si>
  <si>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</si>
  <si>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</si>
  <si>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</si>
  <si>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</si>
  <si>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</si>
  <si>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</si>
  <si>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</si>
  <si>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</si>
  <si>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</si>
  <si>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</si>
  <si>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</si>
  <si>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</si>
  <si>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</si>
  <si>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</si>
  <si>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</si>
  <si>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</si>
  <si>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</si>
  <si>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</si>
  <si>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</si>
  <si>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</si>
  <si>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</si>
  <si>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</si>
  <si>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</si>
  <si>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</si>
  <si>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</si>
  <si>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</si>
  <si>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</si>
  <si>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</si>
  <si>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</si>
  <si>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</si>
  <si>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</si>
  <si>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</si>
  <si>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</si>
  <si>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</si>
  <si>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</si>
  <si>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</si>
  <si>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</si>
  <si>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</si>
  <si>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</si>
  <si>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</si>
  <si>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</si>
  <si>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</si>
  <si>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</si>
  <si>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</si>
  <si>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</si>
  <si>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</si>
  <si>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</si>
  <si>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</si>
  <si>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</si>
  <si>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</si>
  <si>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</si>
  <si>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</si>
  <si>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</si>
  <si>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</si>
  <si>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</si>
  <si>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</si>
  <si>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</si>
  <si>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</si>
  <si>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</si>
  <si>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</si>
  <si>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</si>
  <si>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</si>
  <si>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</si>
  <si>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</si>
  <si>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</si>
  <si>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</si>
  <si>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</si>
  <si>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</si>
  <si>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</si>
  <si>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</si>
  <si>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</si>
  <si>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</si>
  <si>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</si>
  <si>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</si>
  <si>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</si>
  <si>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</si>
  <si>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</si>
  <si>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</si>
  <si>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</si>
  <si>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</si>
  <si>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</si>
  <si>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</si>
  <si>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</si>
  <si>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</si>
  <si>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</si>
  <si>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</si>
  <si>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</si>
  <si>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</si>
  <si>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</si>
  <si>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</si>
  <si>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</si>
  <si>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</si>
  <si>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</si>
  <si>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</si>
  <si>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</si>
  <si>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</si>
  <si>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</si>
  <si>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</si>
  <si>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</si>
  <si>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</si>
  <si>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</si>
  <si>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</si>
  <si>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</si>
  <si>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</si>
  <si>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</si>
  <si>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</si>
  <si>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</si>
  <si>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</si>
  <si>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</si>
  <si>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</si>
  <si>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</si>
  <si>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</si>
  <si>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</si>
  <si>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</si>
  <si>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</si>
  <si>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</si>
  <si>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</si>
  <si>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</si>
  <si>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</si>
  <si>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</si>
  <si>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</si>
  <si>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</si>
  <si>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</si>
  <si>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</si>
  <si>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</si>
  <si>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</si>
  <si>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</si>
  <si>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</si>
  <si>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</si>
  <si>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</si>
  <si>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</si>
  <si>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</si>
  <si>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</si>
  <si>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</si>
  <si>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</si>
  <si>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</si>
  <si>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</si>
  <si>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</si>
  <si>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</si>
  <si>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</si>
  <si>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</si>
  <si>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</si>
  <si>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</si>
  <si>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</si>
  <si>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</si>
  <si>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</si>
  <si>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</si>
  <si>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</si>
  <si>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</si>
  <si>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</si>
  <si>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</si>
  <si>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</si>
  <si>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</si>
  <si>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</si>
  <si>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</si>
  <si>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</si>
  <si>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</si>
  <si>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</si>
  <si>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</si>
  <si>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</si>
  <si>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</si>
  <si>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</si>
  <si>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</si>
  <si>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</si>
  <si>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</si>
  <si>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</si>
  <si>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</si>
  <si>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</si>
  <si>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</si>
  <si>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</si>
  <si>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</si>
  <si>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</si>
  <si>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</si>
  <si>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</si>
  <si>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</si>
  <si>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</si>
  <si>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</si>
  <si>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</si>
  <si>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</si>
  <si>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</si>
  <si>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</si>
  <si>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</si>
  <si>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</si>
  <si>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</si>
  <si>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</si>
  <si>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</si>
  <si>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</si>
  <si>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</si>
  <si>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</si>
  <si>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</si>
  <si>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</si>
  <si>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</si>
  <si>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</si>
  <si>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</si>
  <si>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</si>
  <si>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</si>
  <si>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</si>
  <si>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</si>
  <si>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</si>
  <si>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</si>
  <si>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</si>
  <si>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</si>
  <si>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</si>
  <si>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</si>
  <si>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</si>
  <si>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</si>
  <si>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</si>
  <si>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</si>
  <si>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</si>
  <si>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</si>
  <si>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</si>
  <si>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</si>
  <si>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</si>
  <si>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</si>
  <si>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</si>
  <si>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</si>
  <si>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</si>
  <si>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</si>
  <si>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</si>
  <si>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</si>
  <si>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</si>
  <si>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</si>
  <si>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</si>
  <si>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</si>
  <si>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</si>
  <si>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</si>
  <si>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</si>
  <si>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</si>
  <si>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</si>
  <si>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</si>
  <si>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</si>
  <si>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</si>
  <si>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</si>
  <si>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</si>
  <si>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</si>
  <si>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</si>
  <si>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</si>
  <si>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</si>
  <si>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</si>
  <si>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</si>
  <si>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</si>
  <si>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</si>
  <si>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</si>
  <si>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</si>
  <si>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</si>
  <si>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</si>
  <si>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</si>
  <si>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</si>
  <si>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</si>
  <si>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</si>
  <si>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</si>
  <si>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</si>
  <si>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</si>
  <si>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</si>
  <si>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</si>
  <si>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</si>
  <si>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</si>
  <si>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</si>
  <si>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</si>
  <si>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</si>
  <si>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</si>
  <si>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</si>
  <si>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</si>
  <si>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</si>
  <si>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</si>
  <si>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</si>
  <si>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</si>
  <si>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</si>
  <si>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</si>
  <si>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</si>
  <si>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</si>
  <si>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</si>
  <si>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</si>
  <si>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</si>
  <si>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</si>
  <si>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</si>
  <si>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</si>
  <si>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</si>
  <si>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</si>
  <si>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</si>
  <si>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</si>
  <si>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</si>
  <si>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</si>
  <si>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</si>
  <si>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</si>
  <si>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</si>
  <si>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</si>
  <si>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</si>
  <si>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</si>
  <si>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</si>
  <si>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</si>
  <si>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</si>
  <si>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</si>
  <si>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</si>
  <si>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</si>
  <si>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</si>
  <si>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</si>
  <si>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</si>
  <si>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</si>
  <si>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</si>
  <si>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</si>
  <si>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</si>
  <si>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</si>
  <si>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</si>
  <si>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</si>
  <si>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</si>
  <si>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</si>
  <si>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</si>
  <si>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</si>
  <si>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</si>
  <si>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</si>
  <si>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</si>
  <si>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</si>
  <si>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</si>
  <si>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</si>
  <si>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</si>
  <si>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</si>
  <si>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</si>
  <si>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</si>
  <si>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</si>
  <si>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</si>
  <si>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</si>
  <si>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</si>
  <si>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</si>
  <si>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</si>
  <si>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</si>
  <si>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</si>
  <si>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</si>
  <si>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</si>
  <si>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</si>
  <si>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</si>
  <si>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</si>
  <si>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</si>
  <si>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</si>
  <si>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</si>
  <si>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</si>
  <si>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</si>
  <si>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</si>
  <si>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</si>
  <si>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</si>
  <si>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</si>
  <si>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</si>
  <si>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</si>
  <si>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</si>
  <si>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</si>
  <si>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</si>
  <si>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</si>
  <si>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</si>
  <si>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</si>
  <si>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</si>
  <si>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</si>
  <si>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</si>
  <si>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</si>
  <si>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</si>
  <si>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</si>
  <si>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</si>
  <si>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</si>
  <si>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</si>
  <si>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</si>
  <si>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</si>
  <si>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</si>
  <si>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</si>
  <si>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</si>
  <si>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</si>
  <si>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</si>
  <si>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</si>
  <si>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</si>
  <si>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</si>
  <si>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</si>
  <si>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</si>
  <si>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</si>
  <si>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</si>
  <si>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</si>
  <si>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</si>
  <si>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</si>
  <si>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</si>
  <si>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</si>
  <si>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</si>
  <si>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</si>
  <si>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</si>
  <si>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</si>
  <si>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</si>
  <si>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</si>
  <si>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</si>
  <si>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</si>
  <si>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</si>
  <si>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</si>
  <si>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</si>
  <si>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</si>
  <si>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</si>
  <si>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</si>
  <si>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</si>
  <si>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</si>
  <si>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</si>
  <si>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</si>
  <si>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</si>
  <si>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</si>
  <si>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</si>
  <si>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</si>
  <si>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</si>
  <si>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</si>
  <si>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</si>
  <si>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</si>
  <si>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</si>
  <si>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</si>
  <si>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</si>
  <si>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</si>
  <si>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</si>
  <si>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</si>
  <si>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</si>
  <si>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</si>
  <si>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</si>
  <si>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</si>
  <si>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</si>
  <si>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</si>
  <si>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</si>
  <si>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</si>
  <si>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</si>
  <si>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</si>
  <si>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</si>
  <si>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</si>
  <si>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</si>
  <si>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</si>
  <si>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</si>
  <si>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</si>
  <si>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</si>
  <si>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</si>
  <si>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</si>
  <si>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</si>
  <si>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</si>
  <si>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</si>
  <si>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</si>
  <si>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</si>
  <si>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</si>
  <si>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</si>
  <si>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</si>
  <si>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</si>
  <si>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</si>
  <si>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</si>
  <si>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</si>
  <si>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</si>
  <si>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</si>
  <si>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</si>
  <si>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</si>
  <si>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</si>
  <si>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</si>
  <si>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</si>
  <si>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</si>
  <si>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</si>
  <si>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</si>
  <si>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</si>
  <si>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</si>
  <si>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</si>
  <si>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</si>
  <si>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</si>
  <si>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</si>
  <si>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</si>
  <si>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</si>
  <si>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</si>
  <si>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</si>
  <si>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</si>
  <si>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</si>
  <si>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</si>
  <si>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</si>
  <si>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</si>
  <si>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</si>
  <si>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</si>
  <si>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</si>
  <si>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</si>
  <si>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</si>
  <si>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</si>
  <si>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</si>
  <si>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</si>
  <si>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</si>
  <si>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</si>
  <si>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</si>
  <si>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</si>
  <si>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</si>
  <si>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</si>
  <si>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</si>
  <si>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</si>
  <si>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</si>
  <si>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</si>
  <si>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</si>
  <si>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</si>
  <si>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</si>
  <si>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</si>
  <si>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</si>
  <si>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</si>
  <si>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</si>
  <si>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</si>
  <si>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</si>
  <si>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</si>
  <si>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</si>
  <si>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</si>
  <si>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</si>
  <si>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</si>
  <si>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</si>
  <si>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</si>
  <si>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</si>
  <si>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</si>
  <si>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</si>
  <si>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</si>
  <si>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</si>
  <si>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</si>
  <si>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</si>
  <si>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</si>
  <si>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</si>
  <si>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</si>
  <si>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</si>
  <si>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</si>
  <si>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</si>
  <si>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</si>
  <si>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</si>
  <si>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</si>
  <si>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</si>
  <si>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</si>
  <si>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</si>
  <si>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</si>
  <si>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</si>
  <si>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</si>
  <si>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</si>
  <si>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</si>
  <si>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</si>
  <si>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</si>
  <si>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</si>
  <si>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</si>
  <si>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</si>
  <si>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</si>
  <si>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</si>
  <si>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</si>
  <si>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</si>
  <si>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</si>
  <si>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</si>
  <si>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</si>
  <si>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</si>
  <si>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</si>
  <si>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</si>
  <si>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</si>
  <si>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</si>
  <si>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</si>
  <si>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</si>
  <si>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</si>
  <si>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</si>
  <si>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</si>
  <si>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</si>
  <si>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</si>
  <si>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</si>
  <si>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</si>
  <si>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</si>
  <si>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</si>
  <si>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</si>
  <si>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</si>
  <si>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</si>
  <si>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</si>
  <si>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</si>
  <si>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</si>
  <si>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</si>
  <si>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</si>
  <si>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</si>
  <si>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</si>
  <si>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</si>
  <si>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</si>
  <si>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</si>
  <si>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</si>
  <si>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</si>
  <si>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</si>
  <si>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</si>
  <si>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</si>
  <si>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</si>
  <si>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</si>
  <si>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</si>
  <si>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</si>
  <si>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</si>
  <si>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</si>
  <si>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</si>
  <si>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</si>
  <si>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</si>
  <si>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</si>
  <si>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</si>
  <si>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</si>
  <si>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</si>
  <si>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</si>
  <si>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</si>
  <si>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</si>
  <si>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</si>
  <si>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</si>
  <si>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</si>
  <si>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</si>
  <si>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</si>
  <si>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</si>
  <si>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</si>
  <si>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</si>
  <si>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</si>
  <si>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</si>
  <si>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</si>
  <si>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</si>
  <si>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</si>
  <si>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</si>
  <si>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</si>
  <si>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</si>
  <si>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</si>
  <si>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</si>
  <si>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</si>
  <si>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</si>
  <si>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</si>
  <si>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</si>
  <si>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</si>
  <si>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</si>
  <si>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</si>
  <si>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</si>
  <si>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</si>
  <si>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</si>
  <si>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</si>
  <si>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</si>
  <si>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</si>
  <si>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</si>
  <si>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</si>
  <si>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</si>
  <si>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</si>
  <si>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</si>
  <si>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</si>
  <si>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</si>
  <si>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</si>
  <si>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</si>
  <si>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</si>
  <si>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</si>
  <si>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</si>
  <si>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</si>
  <si>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</si>
  <si>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</si>
  <si>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</si>
  <si>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</si>
  <si>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</si>
  <si>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</si>
  <si>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</si>
  <si>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</si>
  <si>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</si>
  <si>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</si>
  <si>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</si>
  <si>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</si>
  <si>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</si>
  <si>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</si>
  <si>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</si>
  <si>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</si>
  <si>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</si>
  <si>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</si>
  <si>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</si>
  <si>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</si>
  <si>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</si>
  <si>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</si>
  <si>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</si>
  <si>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</si>
  <si>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</si>
  <si>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</si>
  <si>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</si>
  <si>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</si>
  <si>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</si>
  <si>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</si>
  <si>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</si>
  <si>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</si>
  <si>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</si>
  <si>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</si>
  <si>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</si>
  <si>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</si>
  <si>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</si>
  <si>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</si>
  <si>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</si>
  <si>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</si>
  <si>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</si>
  <si>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</si>
  <si>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</si>
  <si>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</si>
  <si>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</si>
  <si>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</si>
  <si>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</si>
  <si>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</si>
  <si>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</si>
  <si>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</si>
  <si>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</si>
  <si>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</si>
  <si>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</si>
  <si>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</si>
  <si>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</si>
  <si>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</si>
  <si>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</si>
  <si>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</si>
  <si>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</si>
  <si>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</si>
  <si>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</si>
  <si>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</si>
  <si>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</si>
  <si>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</si>
  <si>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</si>
  <si>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</si>
  <si>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</si>
  <si>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</si>
  <si>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</si>
  <si>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</si>
  <si>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</si>
  <si>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</si>
  <si>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</si>
  <si>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</si>
  <si>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</si>
  <si>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</si>
  <si>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</si>
  <si>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</si>
  <si>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</si>
  <si>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</si>
  <si>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</si>
  <si>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</si>
  <si>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</si>
  <si>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</si>
  <si>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</si>
  <si>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</si>
  <si>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</si>
  <si>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</si>
  <si>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</si>
  <si>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</si>
  <si>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</si>
  <si>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</si>
  <si>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</si>
  <si>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</si>
  <si>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</si>
  <si>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</si>
  <si>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</si>
  <si>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</si>
  <si>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</si>
  <si>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</si>
  <si>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</si>
  <si>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</si>
  <si>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</si>
  <si>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</si>
  <si>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</si>
  <si>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</si>
  <si>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</si>
  <si>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</si>
  <si>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</si>
  <si>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</si>
  <si>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</si>
  <si>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</si>
  <si>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</si>
  <si>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</si>
  <si>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</si>
  <si>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</si>
  <si>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</si>
  <si>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</si>
  <si>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</si>
  <si>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</si>
  <si>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</si>
  <si>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</si>
  <si>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</si>
  <si>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</si>
  <si>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</si>
  <si>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</si>
  <si>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</si>
  <si>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</si>
  <si>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</si>
  <si>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</si>
  <si>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</si>
  <si>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</si>
  <si>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</si>
  <si>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</si>
  <si>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</si>
  <si>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</si>
  <si>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</si>
  <si>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</si>
  <si>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</si>
  <si>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</si>
  <si>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</si>
  <si>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</si>
  <si>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</si>
  <si>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</si>
  <si>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</si>
  <si>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</si>
  <si>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</si>
  <si>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</si>
  <si>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</si>
  <si>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</si>
  <si>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</si>
  <si>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</si>
  <si>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</si>
  <si>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</si>
  <si>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</si>
  <si>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</si>
  <si>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</si>
  <si>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</si>
  <si>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</si>
  <si>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</si>
  <si>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</si>
  <si>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</si>
  <si>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</si>
  <si>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</si>
  <si>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</si>
  <si>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</si>
  <si>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</si>
  <si>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</si>
  <si>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</si>
  <si>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</si>
  <si>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</si>
  <si>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</si>
  <si>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</si>
  <si>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</si>
  <si>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</si>
  <si>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</si>
  <si>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</si>
  <si>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</si>
  <si>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</si>
  <si>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</si>
  <si>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</si>
  <si>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</si>
  <si>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</si>
  <si>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</si>
  <si>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</si>
  <si>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</si>
  <si>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</si>
  <si>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</si>
  <si>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</si>
  <si>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</si>
  <si>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</si>
  <si>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</si>
  <si>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</si>
  <si>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</si>
  <si>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</si>
  <si>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</si>
  <si>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</si>
  <si>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</si>
  <si>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</si>
  <si>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</si>
  <si>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</si>
  <si>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</si>
  <si>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</si>
  <si>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</si>
  <si>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</si>
  <si>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</si>
  <si>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</si>
  <si>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</si>
  <si>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</si>
  <si>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</si>
  <si>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</si>
  <si>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</si>
  <si>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</si>
  <si>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</si>
  <si>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</si>
  <si>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</si>
  <si>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</si>
  <si>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</si>
  <si>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</si>
  <si>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</si>
  <si>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</si>
  <si>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</si>
  <si>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</si>
  <si>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</si>
  <si>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</si>
  <si>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</si>
  <si>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</si>
  <si>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</si>
  <si>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</si>
  <si>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</si>
  <si>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</si>
  <si>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</si>
  <si>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</si>
  <si>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</si>
  <si>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</si>
  <si>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</si>
  <si>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</si>
  <si>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</si>
  <si>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</si>
  <si>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</si>
  <si>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</si>
  <si>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</si>
  <si>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</si>
  <si>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</si>
  <si>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</si>
  <si>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</si>
  <si>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</si>
  <si>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</si>
  <si>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</si>
  <si>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</si>
  <si>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</si>
  <si>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</si>
  <si>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</si>
  <si>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</si>
  <si>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</si>
  <si>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</si>
  <si>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</si>
  <si>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</si>
  <si>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</si>
  <si>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</si>
  <si>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</si>
  <si>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</si>
  <si>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</si>
  <si>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</si>
  <si>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</si>
  <si>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</si>
  <si>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</si>
  <si>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</si>
  <si>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</si>
  <si>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</si>
  <si>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</si>
  <si>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</si>
  <si>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</si>
  <si>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</si>
  <si>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</si>
  <si>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</si>
  <si>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</si>
  <si>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</si>
  <si>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</si>
  <si>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</si>
  <si>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</si>
  <si>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</si>
  <si>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</si>
  <si>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</si>
  <si>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</si>
  <si>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</si>
  <si>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</si>
  <si>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</si>
  <si>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</si>
  <si>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</si>
  <si>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</si>
  <si>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</si>
  <si>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</si>
  <si>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</si>
  <si>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</si>
  <si>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</si>
  <si>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</si>
  <si>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</si>
  <si>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</si>
  <si>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</si>
  <si>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</si>
  <si>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</si>
  <si>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</si>
  <si>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</si>
  <si>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</si>
  <si>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</si>
  <si>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</si>
  <si>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</si>
  <si>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</si>
  <si>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</si>
  <si>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</si>
  <si>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</si>
  <si>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</si>
  <si>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</si>
  <si>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</si>
  <si>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</si>
  <si>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</si>
  <si>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</si>
  <si>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</si>
  <si>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</si>
  <si>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</si>
  <si>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</si>
  <si>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</si>
  <si>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</si>
  <si>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</si>
  <si>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</si>
  <si>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</si>
  <si>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</si>
  <si>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</si>
  <si>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</si>
  <si>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</si>
  <si>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</si>
  <si>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</si>
  <si>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</si>
  <si>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</si>
  <si>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</si>
  <si>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</si>
  <si>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</si>
  <si>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</si>
  <si>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</si>
  <si>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</si>
  <si>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</si>
  <si>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</si>
  <si>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</si>
  <si>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</si>
  <si>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</si>
  <si>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</si>
  <si>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</si>
  <si>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</si>
  <si>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</si>
  <si>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</si>
  <si>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</si>
  <si>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</si>
  <si>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</si>
  <si>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</si>
  <si>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</si>
  <si>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</si>
  <si>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</si>
  <si>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</si>
  <si>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</si>
  <si>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</si>
  <si>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</si>
  <si>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</si>
  <si>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</si>
  <si>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</si>
  <si>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</si>
  <si>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</si>
  <si>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</si>
  <si>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</si>
  <si>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</si>
  <si>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</si>
  <si>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</si>
  <si>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</si>
  <si>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</si>
  <si>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</si>
  <si>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</si>
  <si>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</si>
  <si>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</si>
  <si>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</si>
  <si>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</si>
  <si>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</si>
  <si>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</si>
  <si>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</si>
  <si>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</si>
  <si>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</si>
  <si>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</si>
  <si>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</si>
  <si>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</si>
  <si>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</si>
  <si>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</si>
  <si>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</si>
  <si>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</si>
  <si>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</si>
  <si>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</si>
  <si>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</si>
  <si>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</si>
  <si>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</si>
  <si>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</si>
  <si>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</si>
  <si>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</si>
  <si>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</si>
  <si>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</si>
  <si>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</si>
  <si>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</si>
  <si>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</si>
  <si>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</si>
  <si>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</si>
  <si>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</si>
  <si>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</si>
  <si>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</si>
  <si>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</si>
  <si>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</si>
  <si>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</si>
  <si>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</si>
  <si>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</si>
  <si>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</si>
  <si>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</si>
  <si>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</si>
  <si>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</si>
  <si>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</si>
  <si>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</si>
  <si>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</si>
  <si>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</si>
  <si>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</si>
  <si>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</si>
  <si>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</si>
  <si>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</si>
  <si>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</si>
  <si>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</si>
  <si>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</si>
  <si>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</si>
  <si>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</si>
  <si>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</si>
  <si>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</si>
  <si>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</si>
  <si>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</si>
  <si>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</si>
  <si>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</si>
  <si>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</si>
  <si>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</si>
  <si>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</si>
  <si>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</si>
  <si>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</si>
  <si>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</si>
  <si>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</si>
  <si>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</si>
  <si>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</si>
  <si>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</si>
  <si>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</si>
  <si>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</si>
  <si>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</si>
  <si>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</si>
  <si>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</si>
  <si>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</si>
  <si>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</si>
  <si>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</si>
  <si>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</si>
  <si>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</si>
  <si>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</si>
  <si>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</si>
  <si>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</si>
  <si>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</si>
  <si>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</si>
  <si>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</si>
  <si>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</si>
  <si>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</si>
  <si>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</si>
  <si>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</si>
  <si>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</si>
  <si>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</si>
  <si>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</si>
  <si>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</si>
  <si>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</si>
  <si>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</si>
  <si>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</si>
  <si>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</si>
  <si>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</si>
  <si>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</si>
  <si>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</si>
  <si>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</si>
  <si>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</si>
  <si>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</si>
  <si>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</si>
  <si>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</si>
  <si>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</si>
  <si>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</si>
  <si>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</si>
  <si>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</si>
  <si>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</si>
  <si>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</si>
  <si>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</si>
  <si>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</si>
  <si>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</si>
  <si>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</si>
  <si>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</si>
  <si>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</si>
  <si>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</si>
  <si>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</si>
  <si>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</si>
  <si>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</si>
  <si>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</si>
  <si>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</si>
  <si>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</si>
  <si>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</si>
  <si>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</si>
  <si>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</si>
  <si>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</si>
  <si>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</si>
  <si>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</si>
  <si>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</si>
  <si>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</si>
  <si>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</si>
  <si>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</si>
  <si>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</si>
  <si>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</si>
  <si>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</si>
  <si>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</si>
  <si>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</si>
  <si>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</si>
  <si>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</si>
  <si>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</si>
  <si>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</si>
  <si>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</si>
  <si>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</si>
  <si>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</si>
  <si>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</si>
  <si>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</si>
  <si>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</si>
  <si>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</si>
  <si>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</si>
  <si>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</si>
  <si>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</si>
  <si>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</si>
  <si>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</si>
  <si>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</si>
  <si>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</si>
  <si>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</si>
  <si>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</si>
  <si>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</si>
  <si>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</si>
  <si>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</si>
  <si>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</si>
  <si>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</si>
  <si>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</si>
  <si>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</si>
  <si>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</si>
  <si>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</si>
  <si>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</si>
  <si>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</si>
  <si>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</si>
  <si>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</si>
  <si>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</si>
  <si>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</si>
  <si>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</si>
  <si>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</si>
  <si>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</si>
  <si>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</si>
  <si>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</si>
  <si>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</si>
  <si>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</si>
  <si>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</si>
  <si>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</si>
  <si>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</si>
  <si>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</si>
  <si>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</si>
  <si>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</si>
  <si>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</si>
  <si>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</si>
  <si>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</si>
  <si>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</si>
  <si>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</si>
  <si>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</si>
  <si>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</si>
  <si>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</si>
  <si>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</si>
  <si>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</si>
  <si>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</si>
  <si>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</si>
  <si>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</si>
  <si>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</si>
  <si>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</si>
  <si>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</si>
  <si>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</si>
  <si>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</si>
  <si>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</si>
  <si>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</si>
  <si>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</si>
  <si>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</si>
  <si>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</si>
  <si>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</si>
  <si>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</si>
  <si>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</si>
  <si>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</si>
  <si>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</si>
  <si>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</si>
  <si>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</si>
  <si>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</si>
  <si>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</si>
  <si>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</si>
  <si>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</si>
  <si>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</si>
  <si>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</si>
  <si>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</si>
  <si>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</si>
  <si>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</si>
  <si>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</si>
  <si>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</si>
  <si>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</si>
  <si>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</si>
  <si>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</si>
  <si>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</si>
  <si>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</si>
  <si>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</si>
  <si>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</si>
  <si>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</si>
  <si>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</si>
  <si>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</si>
  <si>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</si>
  <si>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</si>
  <si>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</si>
  <si>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</si>
  <si>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</si>
  <si>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</si>
  <si>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</si>
  <si>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</si>
  <si>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</si>
  <si>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</si>
  <si>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</si>
  <si>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</si>
  <si>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</si>
  <si>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</si>
  <si>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</si>
  <si>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</si>
  <si>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</si>
  <si>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</si>
  <si>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</si>
  <si>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</si>
  <si>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</si>
  <si>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</si>
  <si>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</si>
  <si>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</si>
  <si>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</si>
  <si>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</si>
  <si>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</si>
  <si>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</si>
  <si>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</si>
  <si>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</si>
  <si>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</si>
  <si>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</si>
  <si>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</si>
  <si>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</si>
  <si>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</si>
  <si>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</si>
  <si>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</si>
  <si>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</si>
  <si>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</si>
  <si>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</si>
  <si>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</si>
  <si>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</si>
  <si>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</si>
  <si>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</si>
  <si>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</si>
  <si>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</si>
  <si>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</si>
  <si>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</si>
  <si>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</si>
  <si>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</si>
  <si>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</si>
  <si>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</si>
  <si>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</si>
  <si>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</si>
  <si>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</si>
  <si>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</si>
  <si>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</si>
  <si>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</si>
  <si>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</si>
  <si>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</si>
  <si>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</si>
  <si>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</si>
  <si>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</si>
  <si>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</si>
  <si>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</si>
  <si>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</si>
  <si>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</si>
  <si>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</si>
  <si>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</si>
  <si>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</si>
  <si>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</si>
  <si>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</si>
  <si>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</si>
  <si>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</si>
  <si>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</si>
  <si>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</si>
  <si>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</si>
  <si>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</si>
  <si>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</si>
  <si>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</si>
  <si>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</si>
  <si>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</si>
  <si>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</si>
  <si>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</si>
  <si>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</si>
  <si>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</si>
  <si>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</si>
  <si>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</si>
  <si>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</si>
  <si>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</si>
  <si>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</si>
  <si>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</si>
  <si>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</si>
  <si>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</si>
  <si>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</si>
  <si>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</si>
  <si>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</si>
  <si>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</si>
  <si>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</si>
  <si>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</si>
  <si>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</si>
  <si>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</si>
  <si>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</si>
  <si>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</si>
  <si>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</si>
  <si>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</si>
  <si>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</si>
  <si>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</si>
  <si>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</si>
  <si>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</si>
  <si>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</si>
  <si>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</si>
  <si>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</si>
  <si>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</si>
  <si>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</si>
  <si>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</si>
  <si>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</si>
  <si>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</si>
  <si>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</si>
  <si>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</si>
  <si>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</si>
  <si>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</si>
  <si>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</si>
  <si>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</si>
  <si>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</si>
  <si>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</si>
  <si>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</si>
  <si>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</si>
  <si>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</si>
  <si>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</si>
  <si>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</si>
  <si>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</si>
  <si>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</si>
  <si>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</si>
  <si>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</si>
  <si>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</si>
  <si>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</si>
  <si>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</si>
  <si>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</si>
  <si>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</si>
  <si>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</si>
  <si>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</si>
  <si>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</si>
  <si>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</si>
  <si>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</si>
  <si>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</si>
  <si>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</si>
  <si>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</si>
  <si>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</si>
  <si>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</si>
  <si>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</si>
  <si>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</si>
  <si>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</si>
  <si>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</si>
  <si>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</si>
  <si>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</si>
  <si>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</si>
  <si>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</si>
  <si>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</si>
  <si>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</si>
  <si>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</si>
  <si>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</si>
  <si>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</si>
  <si>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</si>
  <si>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</si>
  <si>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</si>
  <si>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</si>
  <si>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</si>
  <si>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</si>
  <si>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</si>
  <si>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</si>
  <si>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</si>
  <si>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</si>
  <si>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</si>
  <si>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</si>
  <si>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</si>
  <si>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</si>
  <si>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</si>
  <si>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</si>
  <si>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</si>
  <si>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</si>
  <si>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</si>
  <si>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</si>
  <si>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</si>
  <si>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</si>
  <si>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</si>
  <si>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</si>
  <si>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</si>
  <si>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</si>
  <si>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</si>
  <si>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</si>
  <si>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</si>
  <si>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</si>
  <si>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</si>
  <si>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</si>
  <si>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</si>
  <si>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</si>
  <si>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</si>
  <si>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</si>
  <si>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</si>
  <si>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</si>
  <si>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</si>
  <si>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</si>
  <si>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</si>
  <si>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</si>
  <si>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</si>
  <si>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</si>
  <si>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</si>
  <si>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</si>
  <si>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</si>
  <si>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</si>
  <si>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</si>
  <si>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</si>
  <si>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</si>
  <si>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</si>
  <si>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</si>
  <si>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</si>
  <si>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</si>
  <si>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</si>
  <si>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</si>
  <si>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</si>
  <si>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</si>
  <si>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</si>
  <si>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</si>
  <si>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</si>
  <si>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</si>
  <si>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</si>
  <si>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</si>
  <si>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</si>
  <si>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</si>
  <si>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</si>
  <si>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</si>
  <si>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</si>
  <si>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</si>
  <si>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</si>
  <si>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</si>
  <si>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</si>
  <si>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</si>
  <si>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</si>
  <si>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</si>
  <si>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</si>
  <si>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</si>
  <si>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</si>
  <si>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</si>
  <si>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</si>
  <si>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</si>
  <si>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</si>
  <si>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</si>
  <si>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</si>
  <si>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</si>
  <si>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</si>
  <si>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</si>
  <si>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</si>
  <si>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</si>
  <si>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</si>
  <si>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</si>
  <si>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</si>
  <si>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</si>
  <si>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</si>
  <si>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</si>
  <si>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</si>
  <si>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</si>
  <si>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</si>
  <si>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</si>
  <si>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</si>
  <si>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</si>
  <si>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</si>
  <si>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</si>
  <si>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</si>
  <si>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</si>
  <si>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</si>
  <si>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</si>
  <si>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</si>
  <si>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</si>
  <si>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</si>
  <si>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</si>
  <si>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</si>
  <si>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</si>
  <si>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</si>
  <si>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</si>
  <si>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</si>
  <si>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</si>
  <si>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</si>
  <si>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</si>
  <si>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</si>
  <si>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</si>
  <si>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</si>
  <si>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</si>
  <si>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</si>
  <si>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</si>
  <si>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</si>
  <si>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</si>
  <si>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</si>
  <si>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</si>
  <si>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</si>
  <si>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</si>
  <si>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</si>
  <si>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</si>
  <si>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</si>
  <si>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</si>
  <si>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</si>
  <si>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</si>
  <si>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</si>
  <si>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</si>
  <si>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</si>
  <si>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</si>
  <si>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</si>
  <si>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</si>
  <si>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</si>
  <si>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</si>
  <si>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</si>
  <si>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</si>
  <si>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</si>
  <si>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</si>
  <si>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</si>
  <si>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</si>
  <si>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</si>
  <si>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</si>
  <si>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</si>
  <si>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</si>
  <si>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</si>
  <si>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</si>
  <si>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</si>
  <si>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</si>
  <si>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</si>
  <si>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</si>
  <si>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</si>
  <si>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</si>
  <si>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</si>
  <si>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</si>
  <si>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</si>
  <si>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</si>
  <si>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</si>
  <si>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</si>
  <si>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</si>
  <si>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</si>
  <si>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</si>
  <si>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</si>
  <si>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</si>
  <si>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</si>
  <si>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</si>
  <si>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</si>
  <si>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</si>
  <si>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</si>
  <si>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</si>
  <si>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</si>
  <si>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</si>
  <si>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</si>
  <si>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</si>
  <si>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</si>
  <si>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</si>
  <si>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</si>
  <si>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</si>
  <si>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</si>
  <si>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</si>
  <si>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</si>
  <si>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</si>
  <si>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</si>
  <si>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</si>
  <si>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</si>
  <si>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</si>
  <si>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</si>
  <si>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</si>
  <si>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</si>
  <si>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</si>
  <si>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</si>
  <si>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</si>
  <si>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</si>
  <si>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</si>
  <si>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</si>
  <si>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</si>
  <si>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</si>
  <si>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</si>
  <si>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</si>
  <si>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</si>
  <si>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</si>
  <si>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</si>
  <si>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</si>
  <si>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</si>
  <si>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</si>
  <si>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</si>
  <si>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</si>
  <si>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</si>
  <si>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</si>
  <si>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</si>
  <si>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</si>
  <si>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</si>
  <si>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</si>
  <si>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</si>
  <si>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</si>
  <si>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</si>
  <si>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</si>
  <si>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</si>
  <si>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</si>
  <si>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</si>
  <si>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</si>
  <si>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</si>
  <si>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</si>
  <si>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</si>
  <si>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</si>
  <si>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</si>
  <si>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</si>
  <si>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</si>
  <si>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</si>
  <si>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</si>
  <si>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</si>
  <si>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</si>
  <si>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</si>
  <si>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</si>
  <si>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</si>
  <si>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</si>
  <si>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</si>
  <si>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</si>
  <si>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</si>
  <si>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</si>
  <si>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</si>
  <si>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</si>
  <si>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</si>
  <si>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</si>
  <si>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</si>
  <si>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</si>
  <si>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</si>
  <si>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</si>
  <si>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</si>
  <si>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</si>
  <si>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</si>
  <si>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</si>
  <si>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</si>
  <si>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</si>
  <si>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</si>
  <si>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</si>
  <si>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</si>
  <si>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</si>
  <si>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</si>
  <si>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</si>
  <si>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</si>
  <si>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</si>
  <si>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</si>
  <si>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</si>
  <si>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</si>
  <si>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</si>
  <si>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</si>
  <si>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</si>
  <si>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</si>
  <si>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</si>
  <si>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</si>
  <si>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</si>
  <si>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</si>
  <si>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</si>
  <si>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</si>
  <si>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</si>
  <si>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</si>
  <si>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</si>
  <si>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</si>
  <si>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</si>
  <si>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</si>
  <si>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</si>
  <si>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</si>
  <si>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</si>
  <si>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</si>
  <si>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</si>
  <si>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</si>
  <si>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</si>
  <si>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</si>
  <si>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</si>
  <si>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</si>
  <si>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</si>
  <si>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</si>
  <si>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</si>
  <si>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</si>
  <si>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</si>
  <si>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</si>
  <si>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</si>
  <si>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</si>
  <si>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</si>
  <si>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</si>
  <si>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</si>
  <si>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</si>
  <si>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</si>
  <si>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</si>
  <si>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</si>
  <si>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</si>
  <si>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</si>
  <si>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</si>
  <si>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</si>
  <si>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</si>
  <si>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</si>
  <si>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</si>
  <si>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</si>
  <si>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</si>
  <si>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</si>
  <si>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</si>
  <si>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</si>
  <si>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</si>
  <si>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</si>
  <si>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</si>
  <si>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</si>
  <si>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</si>
  <si>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</si>
  <si>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</si>
  <si>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</si>
  <si>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</si>
  <si>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</si>
  <si>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</si>
  <si>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</si>
  <si>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</si>
  <si>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</si>
  <si>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</si>
  <si>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</si>
  <si>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</si>
  <si>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</si>
  <si>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</si>
  <si>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</si>
  <si>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</si>
  <si>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</si>
  <si>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</si>
  <si>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</si>
  <si>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</si>
  <si>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</si>
  <si>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</si>
  <si>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</si>
  <si>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</si>
  <si>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</si>
  <si>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</si>
  <si>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</si>
  <si>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</si>
  <si>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</si>
  <si>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</si>
  <si>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</si>
  <si>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</si>
  <si>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</si>
  <si>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</si>
  <si>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</si>
  <si>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</si>
  <si>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</si>
  <si>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</si>
  <si>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</si>
  <si>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</si>
  <si>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</si>
  <si>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</si>
  <si>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</si>
  <si>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</si>
  <si>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</si>
  <si>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</si>
  <si>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</si>
  <si>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</si>
  <si>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</si>
  <si>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</si>
  <si>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</si>
  <si>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</si>
  <si>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</si>
  <si>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</si>
  <si>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</si>
  <si>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</si>
  <si>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</si>
  <si>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</si>
  <si>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</si>
  <si>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</si>
  <si>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</si>
  <si>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</si>
  <si>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</si>
  <si>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</si>
  <si>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</si>
  <si>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</si>
  <si>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</si>
  <si>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</si>
  <si>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</si>
  <si>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</si>
  <si>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</si>
  <si>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</si>
  <si>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</si>
  <si>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</si>
  <si>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</si>
  <si>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</si>
  <si>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</si>
  <si>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</si>
  <si>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</si>
  <si>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</si>
  <si>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</si>
  <si>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</si>
  <si>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</si>
  <si>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</si>
  <si>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</si>
  <si>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</si>
  <si>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</si>
  <si>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</si>
  <si>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</si>
  <si>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</si>
  <si>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</si>
  <si>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</si>
  <si>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</si>
  <si>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</si>
  <si>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</si>
  <si>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</si>
  <si>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</si>
  <si>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</si>
  <si>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</si>
  <si>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</si>
  <si>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</si>
  <si>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</si>
  <si>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</si>
  <si>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</si>
  <si>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</si>
  <si>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</si>
  <si>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</si>
  <si>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</si>
  <si>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</si>
  <si>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</si>
  <si>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</si>
  <si>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</si>
  <si>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</si>
  <si>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</si>
  <si>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</si>
  <si>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</si>
  <si>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</si>
  <si>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</si>
  <si>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</si>
  <si>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</si>
  <si>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</si>
  <si>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</si>
  <si>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</si>
  <si>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</si>
  <si>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</si>
  <si>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</si>
  <si>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</si>
  <si>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</si>
  <si>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</si>
  <si>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</si>
  <si>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</si>
  <si>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</si>
  <si>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</si>
  <si>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</si>
  <si>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</si>
  <si>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</si>
  <si>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</si>
  <si>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</si>
  <si>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</si>
  <si>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</si>
  <si>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</si>
  <si>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</si>
  <si>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</si>
  <si>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</si>
  <si>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</si>
  <si>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</si>
  <si>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</si>
  <si>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</si>
  <si>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</si>
  <si>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</si>
  <si>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</si>
  <si>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</si>
  <si>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</si>
  <si>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</si>
  <si>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</si>
  <si>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</si>
  <si>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</si>
  <si>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</si>
  <si>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</si>
  <si>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</si>
  <si>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</si>
  <si>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</si>
  <si>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</si>
  <si>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</si>
  <si>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</si>
  <si>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</si>
  <si>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</si>
  <si>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</si>
  <si>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</si>
  <si>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</si>
  <si>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</si>
  <si>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</si>
  <si>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</si>
  <si>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</si>
  <si>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</si>
  <si>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</si>
  <si>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</si>
  <si>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</si>
  <si>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</si>
  <si>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</si>
  <si>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</si>
  <si>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</si>
  <si>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</si>
  <si>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</si>
  <si>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</si>
  <si>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</si>
  <si>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</si>
  <si>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</si>
  <si>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</si>
  <si>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</si>
  <si>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</si>
  <si>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</si>
  <si>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</si>
  <si>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</si>
  <si>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</si>
  <si>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</si>
  <si>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</si>
  <si>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</si>
  <si>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</si>
  <si>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</si>
  <si>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</si>
  <si>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</si>
  <si>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</si>
  <si>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</si>
  <si>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</si>
  <si>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</si>
  <si>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</si>
  <si>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</si>
  <si>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</si>
  <si>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</si>
  <si>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</si>
  <si>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</si>
  <si>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</si>
  <si>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</si>
  <si>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</si>
  <si>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</si>
  <si>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</si>
  <si>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</si>
  <si>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</si>
  <si>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</si>
  <si>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</si>
  <si>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</si>
  <si>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</si>
  <si>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</si>
  <si>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</si>
  <si>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</si>
  <si>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</si>
  <si>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</si>
  <si>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</si>
  <si>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</si>
  <si>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</si>
  <si>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</si>
  <si>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</si>
  <si>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</si>
  <si>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</si>
  <si>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</si>
  <si>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</si>
  <si>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</si>
  <si>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</si>
  <si>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</si>
  <si>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</si>
  <si>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</si>
  <si>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</si>
  <si>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</si>
  <si>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</si>
  <si>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</si>
  <si>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</si>
  <si>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</si>
  <si>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</si>
  <si>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</si>
  <si>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</si>
  <si>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</si>
  <si>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</si>
  <si>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</si>
  <si>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</si>
  <si>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</si>
  <si>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</si>
  <si>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</si>
  <si>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</si>
  <si>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</si>
  <si>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</si>
  <si>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</si>
  <si>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</si>
  <si>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</si>
  <si>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</si>
  <si>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</si>
  <si>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</si>
  <si>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</si>
  <si>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</si>
  <si>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</si>
  <si>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</si>
  <si>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</si>
  <si>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</si>
  <si>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</si>
  <si>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</si>
  <si>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</si>
  <si>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</si>
  <si>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</si>
  <si>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</si>
  <si>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</si>
  <si>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</si>
  <si>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</si>
  <si>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</si>
  <si>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</si>
  <si>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</si>
  <si>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</si>
  <si>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</si>
  <si>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</si>
  <si>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</si>
  <si>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</si>
  <si>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</si>
  <si>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</si>
  <si>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</si>
  <si>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</si>
  <si>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</si>
  <si>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</si>
  <si>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</si>
  <si>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</si>
  <si>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</si>
  <si>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</si>
  <si>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</si>
  <si>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</si>
  <si>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</si>
  <si>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</si>
  <si>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</si>
  <si>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</si>
  <si>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</si>
  <si>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</si>
  <si>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</si>
  <si>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</si>
  <si>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</si>
  <si>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</si>
  <si>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</si>
  <si>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</si>
  <si>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</si>
  <si>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</si>
  <si>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</si>
  <si>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</si>
  <si>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</si>
  <si>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</si>
  <si>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</si>
  <si>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</si>
  <si>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</si>
  <si>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</si>
  <si>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</si>
  <si>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</si>
  <si>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</si>
  <si>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</si>
  <si>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</si>
  <si>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</si>
  <si>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</si>
  <si>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</si>
  <si>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</si>
  <si>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</si>
  <si>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</si>
  <si>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</si>
  <si>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</si>
  <si>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</si>
  <si>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</si>
  <si>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</si>
  <si>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</si>
  <si>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</si>
  <si>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</si>
  <si>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</si>
  <si>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</si>
  <si>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</si>
  <si>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</si>
  <si>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</si>
  <si>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</si>
  <si>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</si>
  <si>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</si>
  <si>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</si>
  <si>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</si>
  <si>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</si>
  <si>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</si>
  <si>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</si>
  <si>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</si>
  <si>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</si>
  <si>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</si>
  <si>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</si>
  <si>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</si>
  <si>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</si>
  <si>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</si>
  <si>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</si>
  <si>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</si>
  <si>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</si>
  <si>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</si>
  <si>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</si>
  <si>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</si>
  <si>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</si>
  <si>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</si>
  <si>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</si>
  <si>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</si>
  <si>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</si>
  <si>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</si>
  <si>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</si>
  <si>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</si>
  <si>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</si>
  <si>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</si>
  <si>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</si>
  <si>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</si>
  <si>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</si>
  <si>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</si>
  <si>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</si>
  <si>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</si>
  <si>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</si>
  <si>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</si>
  <si>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</si>
  <si>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</si>
  <si>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</si>
  <si>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</si>
  <si>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</si>
  <si>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</si>
  <si>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</si>
  <si>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</si>
  <si>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</si>
  <si>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</si>
  <si>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</si>
  <si>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</si>
  <si>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</si>
  <si>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</si>
  <si>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</si>
  <si>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</si>
  <si>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</si>
  <si>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</si>
  <si>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</si>
  <si>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</si>
  <si>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</si>
  <si>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</si>
  <si>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</si>
  <si>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</si>
  <si>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</si>
  <si>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</si>
  <si>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</si>
  <si>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</si>
  <si>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</si>
  <si>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</si>
  <si>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</si>
  <si>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</si>
  <si>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</si>
  <si>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</si>
  <si>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</si>
  <si>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</si>
  <si>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</si>
  <si>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</si>
  <si>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</si>
  <si>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</si>
  <si>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</si>
  <si>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</si>
  <si>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</si>
  <si>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</si>
  <si>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</si>
  <si>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</si>
  <si>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</si>
  <si>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</si>
  <si>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</si>
  <si>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</si>
  <si>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</si>
  <si>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</si>
  <si>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</si>
  <si>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</si>
  <si>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</si>
  <si>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</si>
  <si>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</si>
  <si>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</si>
  <si>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</si>
  <si>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</si>
  <si>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</si>
  <si>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</si>
  <si>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</si>
  <si>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</si>
  <si>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</si>
  <si>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</si>
  <si>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</si>
  <si>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</si>
  <si>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</si>
  <si>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</si>
  <si>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</si>
  <si>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</si>
  <si>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</si>
  <si>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</si>
  <si>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</si>
  <si>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</si>
  <si>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</si>
  <si>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</si>
  <si>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</si>
  <si>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</si>
  <si>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</si>
  <si>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</si>
  <si>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</si>
  <si>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</si>
  <si>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</si>
  <si>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</si>
  <si>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</si>
  <si>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</si>
  <si>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</si>
  <si>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</si>
  <si>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</si>
  <si>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</si>
  <si>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</si>
  <si>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</si>
  <si>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</si>
  <si>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</si>
  <si>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</si>
  <si>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</si>
  <si>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</si>
  <si>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</si>
  <si>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</si>
  <si>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</si>
  <si>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</si>
  <si>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</si>
  <si>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</si>
  <si>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</si>
  <si>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</si>
  <si>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</si>
  <si>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</si>
  <si>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</si>
  <si>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</si>
  <si>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</si>
  <si>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</si>
  <si>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</si>
  <si>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</si>
  <si>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</si>
  <si>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</si>
  <si>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</si>
  <si>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</si>
  <si>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</si>
  <si>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</si>
  <si>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</si>
  <si>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</si>
  <si>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</si>
  <si>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</si>
  <si>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</si>
  <si>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</si>
  <si>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</si>
  <si>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</si>
  <si>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</si>
  <si>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</si>
  <si>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</si>
  <si>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</si>
  <si>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</si>
  <si>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</si>
  <si>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</si>
  <si>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</si>
  <si>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</si>
  <si>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</si>
  <si>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</si>
  <si>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</si>
  <si>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</si>
  <si>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</si>
  <si>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</si>
  <si>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</si>
  <si>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</si>
  <si>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</si>
  <si>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</si>
  <si>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</si>
  <si>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</si>
  <si>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</si>
  <si>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</si>
  <si>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</si>
  <si>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</si>
  <si>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</si>
  <si>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</si>
  <si>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</si>
  <si>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</si>
  <si>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</si>
  <si>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</si>
  <si>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</si>
  <si>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</si>
  <si>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</si>
  <si>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</si>
  <si>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</si>
  <si>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</si>
  <si>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</si>
  <si>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</si>
  <si>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</si>
  <si>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</si>
  <si>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</si>
  <si>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</si>
  <si>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</si>
  <si>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</si>
  <si>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</si>
  <si>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</si>
  <si>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</si>
  <si>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</si>
  <si>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</si>
  <si>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</si>
  <si>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</si>
  <si>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</si>
  <si>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</si>
  <si>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</si>
  <si>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</si>
  <si>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</si>
  <si>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</si>
  <si>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</si>
  <si>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</si>
  <si>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</si>
  <si>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</si>
  <si>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</si>
  <si>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</si>
  <si>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</si>
  <si>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</si>
  <si>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</si>
  <si>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</si>
  <si>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</si>
  <si>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</si>
  <si>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</si>
  <si>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</si>
  <si>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</si>
  <si>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</si>
  <si>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</si>
  <si>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</si>
  <si>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</si>
  <si>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</si>
  <si>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</si>
  <si>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</si>
  <si>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</si>
  <si>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</si>
  <si>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</si>
  <si>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</si>
  <si>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</si>
  <si>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</si>
  <si>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</si>
  <si>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</si>
  <si>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</si>
  <si>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</si>
  <si>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</si>
  <si>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</si>
  <si>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</si>
  <si>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</si>
  <si>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</si>
  <si>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</si>
  <si>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</si>
  <si>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</si>
  <si>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</si>
  <si>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</si>
  <si>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</si>
  <si>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</si>
  <si>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</si>
  <si>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</si>
  <si>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</si>
  <si>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</si>
  <si>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</si>
  <si>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</si>
  <si>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</si>
  <si>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</si>
  <si>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</si>
  <si>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</si>
  <si>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</si>
  <si>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</si>
  <si>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</si>
  <si>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</si>
  <si>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</si>
  <si>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</si>
  <si>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</si>
  <si>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</si>
  <si>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</si>
  <si>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</si>
  <si>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</si>
  <si>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</si>
  <si>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</si>
  <si>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</si>
  <si>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</si>
  <si>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</si>
  <si>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</si>
  <si>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</si>
  <si>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</si>
  <si>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</si>
  <si>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</si>
  <si>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</si>
  <si>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</si>
  <si>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</si>
  <si>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</si>
  <si>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</si>
  <si>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</si>
  <si>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</si>
  <si>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</si>
  <si>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</si>
  <si>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</si>
  <si>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</si>
  <si>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</si>
  <si>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</si>
  <si>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</si>
  <si>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</si>
  <si>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</si>
  <si>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</si>
  <si>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</si>
  <si>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</si>
  <si>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</si>
  <si>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</si>
  <si>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</si>
  <si>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</si>
  <si>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</si>
  <si>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</si>
  <si>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</si>
  <si>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</si>
  <si>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</si>
  <si>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</si>
  <si>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</si>
  <si>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</si>
  <si>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</si>
  <si>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</si>
  <si>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</si>
  <si>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</si>
  <si>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</si>
  <si>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</si>
  <si>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</si>
  <si>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</si>
  <si>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</si>
  <si>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</si>
  <si>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</si>
  <si>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</si>
  <si>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</si>
  <si>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</si>
  <si>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</si>
  <si>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</si>
  <si>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</si>
  <si>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</si>
  <si>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</si>
  <si>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</si>
  <si>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</si>
  <si>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</si>
  <si>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</si>
  <si>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</si>
  <si>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</si>
  <si>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</si>
  <si>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</si>
  <si>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</si>
  <si>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</si>
  <si>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</si>
  <si>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</si>
  <si>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</si>
  <si>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</si>
  <si>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</si>
  <si>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</si>
  <si>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</si>
  <si>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</si>
  <si>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</si>
  <si>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</si>
  <si>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</si>
  <si>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</si>
  <si>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</si>
  <si>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</si>
  <si>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</si>
  <si>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</si>
  <si>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</si>
  <si>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</si>
  <si>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</si>
  <si>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</si>
  <si>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</si>
  <si>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</si>
  <si>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</si>
  <si>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</si>
  <si>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</si>
  <si>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</si>
  <si>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</si>
  <si>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</si>
  <si>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</si>
  <si>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</si>
  <si>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</si>
  <si>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</si>
  <si>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</si>
  <si>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</si>
  <si>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</si>
  <si>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</si>
  <si>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</si>
  <si>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</si>
  <si>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</si>
  <si>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</si>
  <si>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</si>
  <si>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</si>
  <si>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</si>
  <si>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</si>
  <si>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</si>
  <si>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</si>
  <si>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</si>
  <si>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</si>
  <si>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</si>
  <si>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</si>
  <si>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</si>
  <si>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</si>
  <si>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</si>
  <si>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</si>
  <si>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</si>
  <si>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</si>
  <si>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</si>
  <si>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</si>
  <si>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</si>
  <si>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</si>
  <si>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</si>
  <si>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</si>
  <si>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</si>
  <si>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</si>
  <si>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</si>
  <si>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</si>
  <si>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</si>
  <si>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</si>
  <si>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</si>
  <si>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</si>
  <si>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</si>
  <si>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</si>
  <si>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</si>
  <si>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</si>
  <si>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</si>
  <si>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</si>
  <si>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</si>
  <si>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</si>
  <si>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</si>
  <si>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</si>
  <si>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</si>
  <si>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</si>
  <si>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</si>
  <si>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</si>
  <si>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</si>
  <si>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</si>
  <si>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</si>
  <si>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</si>
  <si>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</si>
  <si>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</si>
  <si>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</si>
  <si>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</si>
  <si>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</si>
  <si>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</si>
  <si>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</si>
  <si>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</si>
  <si>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</si>
  <si>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</si>
  <si>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</si>
  <si>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</si>
  <si>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</si>
  <si>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</si>
  <si>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</si>
  <si>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</si>
  <si>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</si>
  <si>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</si>
  <si>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</si>
  <si>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</si>
  <si>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</si>
  <si>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</si>
  <si>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</si>
  <si>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</si>
  <si>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</si>
  <si>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</si>
  <si>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</si>
  <si>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</si>
  <si>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</si>
  <si>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</si>
  <si>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</si>
  <si>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</si>
  <si>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</si>
  <si>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</si>
  <si>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</si>
  <si>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</si>
  <si>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</si>
  <si>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</si>
  <si>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</si>
  <si>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</si>
  <si>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</si>
  <si>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</si>
  <si>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</si>
  <si>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</si>
  <si>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</si>
  <si>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</si>
  <si>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</si>
  <si>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</si>
  <si>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</si>
  <si>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</si>
  <si>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</si>
  <si>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</si>
  <si>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</si>
  <si>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</si>
  <si>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</si>
  <si>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</si>
  <si>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</si>
  <si>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</si>
  <si>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</si>
  <si>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</si>
  <si>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</si>
  <si>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</si>
  <si>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</si>
  <si>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</si>
  <si>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</si>
  <si>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</si>
  <si>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</si>
  <si>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</si>
  <si>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</si>
  <si>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</si>
  <si>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</si>
  <si>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</si>
  <si>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</si>
  <si>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</si>
  <si>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</si>
  <si>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</si>
  <si>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</si>
  <si>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</si>
  <si>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</si>
  <si>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</si>
  <si>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</si>
  <si>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</si>
  <si>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</si>
  <si>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</si>
  <si>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</si>
  <si>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</si>
  <si>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</si>
  <si>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</si>
  <si>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</si>
  <si>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</si>
  <si>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</si>
  <si>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</si>
  <si>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</si>
  <si>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</si>
  <si>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</si>
  <si>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</si>
  <si>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</si>
  <si>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</si>
  <si>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</si>
  <si>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</si>
  <si>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</si>
  <si>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</si>
  <si>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</si>
  <si>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</si>
  <si>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</si>
  <si>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</si>
  <si>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</si>
  <si>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</si>
  <si>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</si>
  <si>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</si>
  <si>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</si>
  <si>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</si>
  <si>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</si>
  <si>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</si>
  <si>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</si>
  <si>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</si>
  <si>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</si>
  <si>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</si>
  <si>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</si>
  <si>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</si>
  <si>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</si>
  <si>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</si>
  <si>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</si>
  <si>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</si>
  <si>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</si>
  <si>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</si>
  <si>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</si>
  <si>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</si>
  <si>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</si>
  <si>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</si>
  <si>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</si>
  <si>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</si>
  <si>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</si>
  <si>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</si>
  <si>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</si>
  <si>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</si>
  <si>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</si>
  <si>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</si>
  <si>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</si>
  <si>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</si>
  <si>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</si>
  <si>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</si>
  <si>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</si>
  <si>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</si>
  <si>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</si>
  <si>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</si>
  <si>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</si>
  <si>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</si>
  <si>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</si>
  <si>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</si>
  <si>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</si>
  <si>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</si>
  <si>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</si>
  <si>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</si>
  <si>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</si>
  <si>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</si>
  <si>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</si>
  <si>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</si>
  <si>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</si>
  <si>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</si>
  <si>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</si>
  <si>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</si>
  <si>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</si>
  <si>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</si>
  <si>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</si>
  <si>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</si>
  <si>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</si>
  <si>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</si>
  <si>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</si>
  <si>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</si>
  <si>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</si>
  <si>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</si>
  <si>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</si>
  <si>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</si>
  <si>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</si>
  <si>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</si>
  <si>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</si>
  <si>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</si>
  <si>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</si>
  <si>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</si>
  <si>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</si>
  <si>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</si>
  <si>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</si>
  <si>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</si>
  <si>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</si>
  <si>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</si>
  <si>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</si>
  <si>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</si>
  <si>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</si>
  <si>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</si>
  <si>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</si>
  <si>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</si>
  <si>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</si>
  <si>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</si>
  <si>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</si>
  <si>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</si>
  <si>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</si>
  <si>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</si>
  <si>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</si>
  <si>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</si>
  <si>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</si>
  <si>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</si>
  <si>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</si>
  <si>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</si>
  <si>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</si>
  <si>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</si>
  <si>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</si>
  <si>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</si>
  <si>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</si>
  <si>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</si>
  <si>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</si>
  <si>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</si>
  <si>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</si>
  <si>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</si>
  <si>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</si>
  <si>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</si>
  <si>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</si>
  <si>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</si>
  <si>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</si>
  <si>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</si>
  <si>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</si>
  <si>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</si>
  <si>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</si>
  <si>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</si>
  <si>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</si>
  <si>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</si>
  <si>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</si>
  <si>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</si>
  <si>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</si>
  <si>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</si>
  <si>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</si>
  <si>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</si>
  <si>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</si>
  <si>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</si>
  <si>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</si>
  <si>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</si>
  <si>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</si>
  <si>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</si>
  <si>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</si>
  <si>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</si>
  <si>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</si>
  <si>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</si>
  <si>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</si>
  <si>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</si>
  <si>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</si>
  <si>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</si>
  <si>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</si>
  <si>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</si>
  <si>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</si>
  <si>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</si>
  <si>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</si>
  <si>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</si>
  <si>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</si>
  <si>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</si>
  <si>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</si>
  <si>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</si>
  <si>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</si>
  <si>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</si>
  <si>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</si>
  <si>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</si>
  <si>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</si>
  <si>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</si>
  <si>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</si>
  <si>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</si>
  <si>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</si>
  <si>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</si>
  <si>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</si>
  <si>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</si>
  <si>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</si>
  <si>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</si>
  <si>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</si>
  <si>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</si>
  <si>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</si>
  <si>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</si>
  <si>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</si>
  <si>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</si>
  <si>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</si>
  <si>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</si>
  <si>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</si>
  <si>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</si>
  <si>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</si>
  <si>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</si>
  <si>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</si>
  <si>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</si>
  <si>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</si>
  <si>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</si>
  <si>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</si>
  <si>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</si>
  <si>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</si>
  <si>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</si>
  <si>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</si>
  <si>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</si>
  <si>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</si>
  <si>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</si>
  <si>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</si>
  <si>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</si>
  <si>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</si>
  <si>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</si>
  <si>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</si>
  <si>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</si>
  <si>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</si>
  <si>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</si>
  <si>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</si>
  <si>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</si>
  <si>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</si>
  <si>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</si>
  <si>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</si>
  <si>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</si>
  <si>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</si>
  <si>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</si>
  <si>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</si>
  <si>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</si>
  <si>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</si>
  <si>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</si>
  <si>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</si>
  <si>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</si>
  <si>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</si>
  <si>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</si>
  <si>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</si>
  <si>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</si>
  <si>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</si>
  <si>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</si>
  <si>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</si>
  <si>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</si>
  <si>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</si>
  <si>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</si>
  <si>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</si>
  <si>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</si>
  <si>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</si>
  <si>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</si>
  <si>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</si>
  <si>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</si>
  <si>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</si>
  <si>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</si>
  <si>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</si>
  <si>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</si>
  <si>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</si>
  <si>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</si>
  <si>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</si>
  <si>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</si>
  <si>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</si>
  <si>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</si>
  <si>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</si>
  <si>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</si>
  <si>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</si>
  <si>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</si>
  <si>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</si>
  <si>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</si>
  <si>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</si>
  <si>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</si>
  <si>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</si>
  <si>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</si>
  <si>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</si>
  <si>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</si>
  <si>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</si>
  <si>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</si>
  <si>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</si>
  <si>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</si>
  <si>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</si>
  <si>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</si>
  <si>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</si>
  <si>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</si>
  <si>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</si>
  <si>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</si>
  <si>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</si>
  <si>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</si>
  <si>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</si>
  <si>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</si>
  <si>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</si>
  <si>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</si>
  <si>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</si>
  <si>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</si>
  <si>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</si>
  <si>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</si>
  <si>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</si>
  <si>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</si>
  <si>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</si>
  <si>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</si>
  <si>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</si>
  <si>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</si>
  <si>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</si>
  <si>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</si>
  <si>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</si>
  <si>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</si>
  <si>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</si>
  <si>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</si>
  <si>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</si>
  <si>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</si>
  <si>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</si>
  <si>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</si>
  <si>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</si>
  <si>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</si>
  <si>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</si>
  <si>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</si>
  <si>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</si>
  <si>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</si>
  <si>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</si>
  <si>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</si>
  <si>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</si>
  <si>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</si>
  <si>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</si>
  <si>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</si>
  <si>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</si>
  <si>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</si>
  <si>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</si>
  <si>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</si>
  <si>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</si>
  <si>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</si>
  <si>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</si>
  <si>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</si>
  <si>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</si>
  <si>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</si>
  <si>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</si>
  <si>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</si>
  <si>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</si>
  <si>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</si>
  <si>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</si>
  <si>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</si>
  <si>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</si>
  <si>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</si>
  <si>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</si>
  <si>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</si>
  <si>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</si>
  <si>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</si>
  <si>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</si>
  <si>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</si>
  <si>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</si>
  <si>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</si>
  <si>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</si>
  <si>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</si>
  <si>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</si>
  <si>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</si>
  <si>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</si>
  <si>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</si>
  <si>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</si>
  <si>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</si>
  <si>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</si>
  <si>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</si>
  <si>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</si>
  <si>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</si>
  <si>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</si>
  <si>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</si>
  <si>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</si>
  <si>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</si>
  <si>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</si>
  <si>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</si>
  <si>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</si>
  <si>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</si>
  <si>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</si>
  <si>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</si>
  <si>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</si>
  <si>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</si>
  <si>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</si>
  <si>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</si>
  <si>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</si>
  <si>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</si>
  <si>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</si>
  <si>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</si>
  <si>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</si>
  <si>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</si>
  <si>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</si>
  <si>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</si>
  <si>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</si>
  <si>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</si>
  <si>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</si>
  <si>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</si>
  <si>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</si>
  <si>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</si>
  <si>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</si>
  <si>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</si>
  <si>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</si>
  <si>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</si>
  <si>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</si>
  <si>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</si>
  <si>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</si>
  <si>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</si>
  <si>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</si>
  <si>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</si>
  <si>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</si>
  <si>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</si>
  <si>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</si>
  <si>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</si>
  <si>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</si>
  <si>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</si>
  <si>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</si>
  <si>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</si>
  <si>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</si>
  <si>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</si>
  <si>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</si>
  <si>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</si>
  <si>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</si>
  <si>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</si>
  <si>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</si>
  <si>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</si>
  <si>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</si>
  <si>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</si>
  <si>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</si>
  <si>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</si>
  <si>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</si>
  <si>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</si>
  <si>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</si>
  <si>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</si>
  <si>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</si>
  <si>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</si>
  <si>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</si>
  <si>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</si>
  <si>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</si>
  <si>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</si>
  <si>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</si>
  <si>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</si>
  <si>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</si>
  <si>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</si>
  <si>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</si>
  <si>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</si>
  <si>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</si>
  <si>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</si>
  <si>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</si>
  <si>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</si>
  <si>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</si>
  <si>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</si>
  <si>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</si>
  <si>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</si>
  <si>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</si>
  <si>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</si>
  <si>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</si>
  <si>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</si>
  <si>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</si>
  <si>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</si>
  <si>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</si>
  <si>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</si>
  <si>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</si>
  <si>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</si>
  <si>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</si>
  <si>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</si>
  <si>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</si>
  <si>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</si>
  <si>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</si>
  <si>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</si>
  <si>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</si>
  <si>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</si>
  <si>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</si>
  <si>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</si>
  <si>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</si>
  <si>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</si>
  <si>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</si>
  <si>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</si>
  <si>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</si>
  <si>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</si>
  <si>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</si>
  <si>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</si>
  <si>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</si>
  <si>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</si>
  <si>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</si>
  <si>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</si>
  <si>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</si>
  <si>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</si>
  <si>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</si>
  <si>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</si>
  <si>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</si>
  <si>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</si>
  <si>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</si>
  <si>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</si>
  <si>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</si>
  <si>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</si>
  <si>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</si>
  <si>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</si>
  <si>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</si>
  <si>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</si>
  <si>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</si>
  <si>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</si>
  <si>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</si>
  <si>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</si>
  <si>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</si>
  <si>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</si>
  <si>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</si>
  <si>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</si>
  <si>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</si>
  <si>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</si>
  <si>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</si>
  <si>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</si>
  <si>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</si>
  <si>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</si>
  <si>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</si>
  <si>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</si>
  <si>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</si>
  <si>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</si>
  <si>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</si>
  <si>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</si>
  <si>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</si>
  <si>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</si>
  <si>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</si>
  <si>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</si>
  <si>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</si>
  <si>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</si>
  <si>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</si>
  <si>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</si>
  <si>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</si>
  <si>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</si>
  <si>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</si>
  <si>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</si>
  <si>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</si>
  <si>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</si>
  <si>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</si>
  <si>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</si>
  <si>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</si>
  <si>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</si>
  <si>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</si>
  <si>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</si>
  <si>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</si>
  <si>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</si>
  <si>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</si>
  <si>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</si>
  <si>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</si>
  <si>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</si>
  <si>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</si>
  <si>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</si>
  <si>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</si>
  <si>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</si>
  <si>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</si>
  <si>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</si>
  <si>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</si>
  <si>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</si>
  <si>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</si>
  <si>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</si>
  <si>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</si>
  <si>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</si>
  <si>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</si>
  <si>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</si>
  <si>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</si>
  <si>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</si>
  <si>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</si>
  <si>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</si>
  <si>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</si>
  <si>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</si>
  <si>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</si>
  <si>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</si>
  <si>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</si>
  <si>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</si>
  <si>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</si>
  <si>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</si>
  <si>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</si>
  <si>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</si>
  <si>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</si>
  <si>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</si>
  <si>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</si>
  <si>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</si>
  <si>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</si>
  <si>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</si>
  <si>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</si>
  <si>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</si>
  <si>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</si>
  <si>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</si>
  <si>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</si>
  <si>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</si>
  <si>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</si>
  <si>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</si>
  <si>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</si>
  <si>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</si>
  <si>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</si>
  <si>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</si>
  <si>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</si>
  <si>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</si>
  <si>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</si>
  <si>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</si>
  <si>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</si>
  <si>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</si>
  <si>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</si>
  <si>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</si>
  <si>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</si>
  <si>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</si>
  <si>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</si>
  <si>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</si>
  <si>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</si>
  <si>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</si>
  <si>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</si>
  <si>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</si>
  <si>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</si>
  <si>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</si>
  <si>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</si>
  <si>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</si>
  <si>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</si>
  <si>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</si>
  <si>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</si>
  <si>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</si>
  <si>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</si>
  <si>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</si>
  <si>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</si>
  <si>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</si>
  <si>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</si>
  <si>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</si>
  <si>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</si>
  <si>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</si>
  <si>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</si>
  <si>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</si>
  <si>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</si>
  <si>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</si>
  <si>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</si>
  <si>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</si>
  <si>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</si>
  <si>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</si>
  <si>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</si>
  <si>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</si>
  <si>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</si>
  <si>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</si>
  <si>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</si>
  <si>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</si>
  <si>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</si>
  <si>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</si>
  <si>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</si>
  <si>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</si>
  <si>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</si>
  <si>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</si>
  <si>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</si>
  <si>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</si>
  <si>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</si>
  <si>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</si>
  <si>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</si>
  <si>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</si>
  <si>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</si>
  <si>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</si>
  <si>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</si>
  <si>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</si>
  <si>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</si>
  <si>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</si>
  <si>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</si>
  <si>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</si>
  <si>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</si>
  <si>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</si>
  <si>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</si>
  <si>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</si>
  <si>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</si>
  <si>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</si>
  <si>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</si>
  <si>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</si>
  <si>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</si>
  <si>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</si>
  <si>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</si>
  <si>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</si>
  <si>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</si>
  <si>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</si>
  <si>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</si>
  <si>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</si>
  <si>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</si>
  <si>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</si>
  <si>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</si>
  <si>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</si>
  <si>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</si>
  <si>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</si>
  <si>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</si>
  <si>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</si>
  <si>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</si>
  <si>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</si>
  <si>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</si>
  <si>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</si>
  <si>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</si>
  <si>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</si>
  <si>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</si>
  <si>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</si>
  <si>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</si>
  <si>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</si>
  <si>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</si>
  <si>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</si>
  <si>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</si>
  <si>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</si>
  <si>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</si>
  <si>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</si>
  <si>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</si>
  <si>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</si>
  <si>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</si>
  <si>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</si>
  <si>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</si>
  <si>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</si>
  <si>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</si>
  <si>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</si>
  <si>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</si>
  <si>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</si>
  <si>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</si>
  <si>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</si>
  <si>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</si>
  <si>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</si>
  <si>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</si>
  <si>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</si>
  <si>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</si>
  <si>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</si>
  <si>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</si>
  <si>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</si>
  <si>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</si>
  <si>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</si>
  <si>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</si>
  <si>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</si>
  <si>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</si>
  <si>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</si>
  <si>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</si>
  <si>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</si>
  <si>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</si>
  <si>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</si>
  <si>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</si>
  <si>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</si>
  <si>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</si>
  <si>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</si>
  <si>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</si>
  <si>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</si>
  <si>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</si>
  <si>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</si>
  <si>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</si>
  <si>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</si>
  <si>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</si>
  <si>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</si>
  <si>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</si>
  <si>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</si>
  <si>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</si>
  <si>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</si>
  <si>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</si>
  <si>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</si>
  <si>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</si>
  <si>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</si>
  <si>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</si>
  <si>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</si>
  <si>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</si>
  <si>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</si>
  <si>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</si>
  <si>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</si>
  <si>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</si>
  <si>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</si>
  <si>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</si>
  <si>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</si>
  <si>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</si>
  <si>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</si>
  <si>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</si>
  <si>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</si>
  <si>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</si>
  <si>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</si>
  <si>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</si>
  <si>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</si>
  <si>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</si>
  <si>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</si>
  <si>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</si>
  <si>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</si>
  <si>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</si>
  <si>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</si>
  <si>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</si>
  <si>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</si>
  <si>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</si>
  <si>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</si>
  <si>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</si>
  <si>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</si>
  <si>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</si>
  <si>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</si>
  <si>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</si>
  <si>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</si>
  <si>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</si>
  <si>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</si>
  <si>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</si>
  <si>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</si>
  <si>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</si>
  <si>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</si>
  <si>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</si>
  <si>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</si>
  <si>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</si>
  <si>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</si>
  <si>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</si>
  <si>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</si>
  <si>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</si>
  <si>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</si>
  <si>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</si>
  <si>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</si>
  <si>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</si>
  <si>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</si>
  <si>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</si>
  <si>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</si>
  <si>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</si>
  <si>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</si>
  <si>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</si>
  <si>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</si>
  <si>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</si>
  <si>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</si>
  <si>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</si>
  <si>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</si>
  <si>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</si>
  <si>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</si>
  <si>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</si>
  <si>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</si>
  <si>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</si>
  <si>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</si>
  <si>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</si>
  <si>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</si>
  <si>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</si>
  <si>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</si>
  <si>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</si>
  <si>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</si>
  <si>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</si>
  <si>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</si>
  <si>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</si>
  <si>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</si>
  <si>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</si>
  <si>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</si>
  <si>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</si>
  <si>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</si>
  <si>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</si>
  <si>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</si>
  <si>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</si>
  <si>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</si>
  <si>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</si>
  <si>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</si>
  <si>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</si>
  <si>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</si>
  <si>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</si>
  <si>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</si>
  <si>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</si>
  <si>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</si>
  <si>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</si>
  <si>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</si>
  <si>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</si>
  <si>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</si>
  <si>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</si>
  <si>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</si>
  <si>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</si>
  <si>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</si>
  <si>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</si>
  <si>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</si>
  <si>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</si>
  <si>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</si>
  <si>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</si>
  <si>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</si>
  <si>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</si>
  <si>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</si>
  <si>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</si>
  <si>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</si>
  <si>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</si>
  <si>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</si>
  <si>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</si>
  <si>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</si>
  <si>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</si>
  <si>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</si>
  <si>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</si>
  <si>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</si>
  <si>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</si>
  <si>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</si>
  <si>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</si>
  <si>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</si>
  <si>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</si>
  <si>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</si>
  <si>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</si>
  <si>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</si>
  <si>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</si>
  <si>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</si>
  <si>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</si>
  <si>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</si>
  <si>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</si>
  <si>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</si>
  <si>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</si>
  <si>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</si>
  <si>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</si>
  <si>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</si>
  <si>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</si>
  <si>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</si>
  <si>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</si>
  <si>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</si>
  <si>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</si>
  <si>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</si>
  <si>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</si>
  <si>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</si>
  <si>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</si>
  <si>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</si>
  <si>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</si>
  <si>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</si>
  <si>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</si>
  <si>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</si>
  <si>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</si>
  <si>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</si>
  <si>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</si>
  <si>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</si>
  <si>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</si>
  <si>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</si>
  <si>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</si>
  <si>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</si>
  <si>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</si>
  <si>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</si>
  <si>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</si>
  <si>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</si>
  <si>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</si>
  <si>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</si>
  <si>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</si>
  <si>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</si>
  <si>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</si>
  <si>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</si>
  <si>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</si>
  <si>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</si>
  <si>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</si>
  <si>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</si>
  <si>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</si>
  <si>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</si>
  <si>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</si>
  <si>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</si>
  <si>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</si>
  <si>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</si>
  <si>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</si>
  <si>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</si>
  <si>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</si>
  <si>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</si>
  <si>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</si>
  <si>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</si>
  <si>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</si>
  <si>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</si>
  <si>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</si>
  <si>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</si>
  <si>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</si>
  <si>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</si>
  <si>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</si>
  <si>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</si>
  <si>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</si>
  <si>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</si>
  <si>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</si>
  <si>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</si>
  <si>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</si>
  <si>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</si>
  <si>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</si>
  <si>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</si>
  <si>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</si>
  <si>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</si>
  <si>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</si>
  <si>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</si>
  <si>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</si>
  <si>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</si>
  <si>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</si>
  <si>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</si>
  <si>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</si>
  <si>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</si>
  <si>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</si>
  <si>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</si>
  <si>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</si>
  <si>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</si>
  <si>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</si>
  <si>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</si>
  <si>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</si>
  <si>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</si>
  <si>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</si>
  <si>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</si>
  <si>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</si>
  <si>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</si>
  <si>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</si>
  <si>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</si>
  <si>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</si>
  <si>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</si>
  <si>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</si>
  <si>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</si>
  <si>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</si>
  <si>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</si>
  <si>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</si>
  <si>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</si>
  <si>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</si>
  <si>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</si>
  <si>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</si>
  <si>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</si>
  <si>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</si>
  <si>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</si>
  <si>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</si>
  <si>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</si>
  <si>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</si>
  <si>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</si>
  <si>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</si>
  <si>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</si>
  <si>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</si>
  <si>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</si>
  <si>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</si>
  <si>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</si>
  <si>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</si>
  <si>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</si>
  <si>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</si>
  <si>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</si>
  <si>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</si>
  <si>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</si>
  <si>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</si>
  <si>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</si>
  <si>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</si>
  <si>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</si>
  <si>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</si>
  <si>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</si>
  <si>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</si>
  <si>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</si>
  <si>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</si>
  <si>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</si>
  <si>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</si>
  <si>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</si>
  <si>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</si>
  <si>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</si>
  <si>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</si>
  <si>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</si>
  <si>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</si>
  <si>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</si>
  <si>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</si>
  <si>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</si>
  <si>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</si>
  <si>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</si>
  <si>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</si>
  <si>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</si>
  <si>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</si>
  <si>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</si>
  <si>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</si>
  <si>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</si>
  <si>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</si>
  <si>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</si>
  <si>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</si>
  <si>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</si>
  <si>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</si>
  <si>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</si>
  <si>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</si>
  <si>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</si>
  <si>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</si>
  <si>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</si>
  <si>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</si>
  <si>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</si>
  <si>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</si>
  <si>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</si>
  <si>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</si>
  <si>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</si>
  <si>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</si>
  <si>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</si>
  <si>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</si>
  <si>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</si>
  <si>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</si>
  <si>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</si>
  <si>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</si>
  <si>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</si>
  <si>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</si>
  <si>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</si>
  <si>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</si>
  <si>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</si>
  <si>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</si>
  <si>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</si>
  <si>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</si>
  <si>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</si>
  <si>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</si>
  <si>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</si>
  <si>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</si>
  <si>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</si>
  <si>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</si>
  <si>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</si>
  <si>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</si>
  <si>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</si>
  <si>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</si>
  <si>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</si>
  <si>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</si>
  <si>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</si>
  <si>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</si>
  <si>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</si>
  <si>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</si>
  <si>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</si>
  <si>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</si>
  <si>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</si>
  <si>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</si>
  <si>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</si>
  <si>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</si>
  <si>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</si>
  <si>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</si>
  <si>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</si>
  <si>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</si>
  <si>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</si>
  <si>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</si>
  <si>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</si>
  <si>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</si>
  <si>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</si>
  <si>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</si>
  <si>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</si>
  <si>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</si>
  <si>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</si>
  <si>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</si>
  <si>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</si>
  <si>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</si>
  <si>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</si>
  <si>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</si>
  <si>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</si>
  <si>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</si>
  <si>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</si>
  <si>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</si>
  <si>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</si>
  <si>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</si>
  <si>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</si>
  <si>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</si>
  <si>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</si>
  <si>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</si>
  <si>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</si>
  <si>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</si>
  <si>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</si>
  <si>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</si>
  <si>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</si>
  <si>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</si>
  <si>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</si>
  <si>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</si>
  <si>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</si>
  <si>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</si>
  <si>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</si>
  <si>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</si>
  <si>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</si>
  <si>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</si>
  <si>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</si>
  <si>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</si>
  <si>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</si>
  <si>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</si>
  <si>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</si>
  <si>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</si>
  <si>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</si>
  <si>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</si>
  <si>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</si>
  <si>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</si>
  <si>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</si>
  <si>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</si>
  <si>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</si>
  <si>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</si>
  <si>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</si>
  <si>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</si>
  <si>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</si>
  <si>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</si>
  <si>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</si>
  <si>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</si>
  <si>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</si>
  <si>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</si>
  <si>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</si>
  <si>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</si>
  <si>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</si>
  <si>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</si>
  <si>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</si>
  <si>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</si>
  <si>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</si>
  <si>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</si>
  <si>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</si>
  <si>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</si>
  <si>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</si>
  <si>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</si>
  <si>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</si>
  <si>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</si>
  <si>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</si>
  <si>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</si>
  <si>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</si>
  <si>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</si>
  <si>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</si>
  <si>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</si>
  <si>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</si>
  <si>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</si>
  <si>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</si>
  <si>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</si>
  <si>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</si>
  <si>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</si>
  <si>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</si>
  <si>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</si>
  <si>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</si>
  <si>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</si>
  <si>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</si>
  <si>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</si>
  <si>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</si>
  <si>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</si>
  <si>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</si>
  <si>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</si>
  <si>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</si>
  <si>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</si>
  <si>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</si>
  <si>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</si>
  <si>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</si>
  <si>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</si>
  <si>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</si>
  <si>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</si>
  <si>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</si>
  <si>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</si>
  <si>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</si>
  <si>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</si>
  <si>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</si>
  <si>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</si>
  <si>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</si>
  <si>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</si>
  <si>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</si>
  <si>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</si>
  <si>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</si>
  <si>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</si>
  <si>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</si>
  <si>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</si>
  <si>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</si>
  <si>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</si>
  <si>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</si>
  <si>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</si>
  <si>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</si>
  <si>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</si>
  <si>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</si>
  <si>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</si>
  <si>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</si>
  <si>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</si>
  <si>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</si>
  <si>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</si>
  <si>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</si>
  <si>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</si>
  <si>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</si>
  <si>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</si>
  <si>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</si>
  <si>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</si>
  <si>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</si>
  <si>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</si>
  <si>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</si>
  <si>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</si>
  <si>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</si>
  <si>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</si>
  <si>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</si>
  <si>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</si>
  <si>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</si>
  <si>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</si>
  <si>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</si>
  <si>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</si>
  <si>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</si>
  <si>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</si>
  <si>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</si>
  <si>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</si>
  <si>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</si>
  <si>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</si>
  <si>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</si>
  <si>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</si>
  <si>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</si>
  <si>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</si>
  <si>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</si>
  <si>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</si>
  <si>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</si>
  <si>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</si>
  <si>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</si>
  <si>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</si>
  <si>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</si>
  <si>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</si>
  <si>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</si>
  <si>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</si>
  <si>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</si>
  <si>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</si>
  <si>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</si>
  <si>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</si>
  <si>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</si>
  <si>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</si>
  <si>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</si>
  <si>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</si>
  <si>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</si>
  <si>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</si>
  <si>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</si>
  <si>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</si>
  <si>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</si>
  <si>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</si>
  <si>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</si>
  <si>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</si>
  <si>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</si>
  <si>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</si>
  <si>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</si>
  <si>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</si>
  <si>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</si>
  <si>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</si>
  <si>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</si>
  <si>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</si>
  <si>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</si>
  <si>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</si>
  <si>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</si>
  <si>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</si>
  <si>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</si>
  <si>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</si>
  <si>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</si>
  <si>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</si>
  <si>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</si>
  <si>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</si>
  <si>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</si>
  <si>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</si>
  <si>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</si>
  <si>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</si>
  <si>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</si>
  <si>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</si>
  <si>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</si>
  <si>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</si>
  <si>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</si>
  <si>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</si>
  <si>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</si>
  <si>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</si>
  <si>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</si>
  <si>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</si>
  <si>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</si>
  <si>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</si>
  <si>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</si>
  <si>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</si>
  <si>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</si>
  <si>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</si>
  <si>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</si>
  <si>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</si>
  <si>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</si>
  <si>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</si>
  <si>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</si>
  <si>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</si>
  <si>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</si>
  <si>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</si>
  <si>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</si>
  <si>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</si>
  <si>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</si>
  <si>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</si>
  <si>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</si>
  <si>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</si>
  <si>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</si>
  <si>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</si>
  <si>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</si>
  <si>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</si>
  <si>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</si>
  <si>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</si>
  <si>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</si>
  <si>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</si>
  <si>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</si>
  <si>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</si>
  <si>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</si>
  <si>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</si>
  <si>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</si>
  <si>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</si>
  <si>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</si>
  <si>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</si>
  <si>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</si>
  <si>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</si>
  <si>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</si>
  <si>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</si>
  <si>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</si>
  <si>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</si>
  <si>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</si>
  <si>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</si>
  <si>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</si>
  <si>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</si>
  <si>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</si>
  <si>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</si>
  <si>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</si>
  <si>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</si>
  <si>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</si>
  <si>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</si>
  <si>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</si>
  <si>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</si>
  <si>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</si>
  <si>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</si>
  <si>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</si>
  <si>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</si>
  <si>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</si>
  <si>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</si>
  <si>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</si>
  <si>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</si>
  <si>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</si>
  <si>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</si>
  <si>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</si>
  <si>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</si>
  <si>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</si>
  <si>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</si>
  <si>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</si>
  <si>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</si>
  <si>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</si>
  <si>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</si>
  <si>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</si>
  <si>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</si>
  <si>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</si>
  <si>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</si>
  <si>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</si>
  <si>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</si>
  <si>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</si>
  <si>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</si>
  <si>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</si>
  <si>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</si>
  <si>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</si>
  <si>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</si>
  <si>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</si>
  <si>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</si>
  <si>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</si>
  <si>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</si>
  <si>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</si>
  <si>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</si>
  <si>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</si>
  <si>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</si>
  <si>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</si>
  <si>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</si>
  <si>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</si>
  <si>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</si>
  <si>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</si>
  <si>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</si>
  <si>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</si>
  <si>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</si>
  <si>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</si>
  <si>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</si>
  <si>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</si>
  <si>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</si>
  <si>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</si>
  <si>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</si>
  <si>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</si>
  <si>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</si>
  <si>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</si>
  <si>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</si>
  <si>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</si>
  <si>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</si>
  <si>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</si>
  <si>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</si>
  <si>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</si>
  <si>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</si>
  <si>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</si>
  <si>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</si>
  <si>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</si>
  <si>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</si>
  <si>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</si>
  <si>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</si>
  <si>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</si>
  <si>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</si>
  <si>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</si>
  <si>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</si>
  <si>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</si>
  <si>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</si>
  <si>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</si>
  <si>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</si>
  <si>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</si>
  <si>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</si>
  <si>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</si>
  <si>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</si>
  <si>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</si>
  <si>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</si>
  <si>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</si>
  <si>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</si>
  <si>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</si>
  <si>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</si>
  <si>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</si>
  <si>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</si>
  <si>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</si>
  <si>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</si>
  <si>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</si>
  <si>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</si>
  <si>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</si>
  <si>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</si>
  <si>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</si>
  <si>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</si>
  <si>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</si>
  <si>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</si>
  <si>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</si>
  <si>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</si>
  <si>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</si>
  <si>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</si>
  <si>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</si>
  <si>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</si>
  <si>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</si>
  <si>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</si>
  <si>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</si>
  <si>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</si>
  <si>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</si>
  <si>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</si>
  <si>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</si>
  <si>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</si>
  <si>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</si>
  <si>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</si>
  <si>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</si>
  <si>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</si>
  <si>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</si>
  <si>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</si>
  <si>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</si>
  <si>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</si>
  <si>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</si>
  <si>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</si>
  <si>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</si>
  <si>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</si>
  <si>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</si>
  <si>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</si>
  <si>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</si>
  <si>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</si>
  <si>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</si>
  <si>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</si>
  <si>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</si>
  <si>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</si>
  <si>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</si>
  <si>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</si>
  <si>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</si>
  <si>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</si>
  <si>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</si>
  <si>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</si>
  <si>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</si>
  <si>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</si>
  <si>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</si>
  <si>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</si>
  <si>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</si>
  <si>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</si>
  <si>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</si>
  <si>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</si>
  <si>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</si>
  <si>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</si>
  <si>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</si>
  <si>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</si>
  <si>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</si>
  <si>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</si>
  <si>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</si>
  <si>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</si>
  <si>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</si>
  <si>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</si>
  <si>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</si>
  <si>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</si>
  <si>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</si>
  <si>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</si>
  <si>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</si>
  <si>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</si>
  <si>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</si>
  <si>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</si>
  <si>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</si>
  <si>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</si>
  <si>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</si>
  <si>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</si>
  <si>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</si>
  <si>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</si>
  <si>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</si>
  <si>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</si>
  <si>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</si>
  <si>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</si>
  <si>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</si>
  <si>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</si>
  <si>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</si>
  <si>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</si>
  <si>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</si>
  <si>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</si>
  <si>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</si>
  <si>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</si>
  <si>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</si>
  <si>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</si>
  <si>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</si>
  <si>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</si>
  <si>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</si>
  <si>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</si>
  <si>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</si>
  <si>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</si>
  <si>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</si>
  <si>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</si>
  <si>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</si>
  <si>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</si>
  <si>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</si>
  <si>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</si>
  <si>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</si>
  <si>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</si>
  <si>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</si>
  <si>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</si>
  <si>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</si>
  <si>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</si>
  <si>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</si>
  <si>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</si>
  <si>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</si>
  <si>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</si>
  <si>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</si>
  <si>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</si>
  <si>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</si>
  <si>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</si>
  <si>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</si>
  <si>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</si>
  <si>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</si>
  <si>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</si>
  <si>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</si>
  <si>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</si>
  <si>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</si>
  <si>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</si>
  <si>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</si>
  <si>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</si>
  <si>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</si>
  <si>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</si>
  <si>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</si>
  <si>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</si>
  <si>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</si>
  <si>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</si>
  <si>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</si>
  <si>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</si>
  <si>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</si>
  <si>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</si>
  <si>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</si>
  <si>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</si>
  <si>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</si>
  <si>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</si>
  <si>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</si>
  <si>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</si>
  <si>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</si>
  <si>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</si>
  <si>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</si>
  <si>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</si>
  <si>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</si>
  <si>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</si>
  <si>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</si>
  <si>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</si>
  <si>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</si>
  <si>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</si>
  <si>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</si>
  <si>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</si>
  <si>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</si>
  <si>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</si>
  <si>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</si>
  <si>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</si>
  <si>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</si>
  <si>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</si>
  <si>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</si>
  <si>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</si>
  <si>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</si>
  <si>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</si>
  <si>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</si>
  <si>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</si>
  <si>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</si>
  <si>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</si>
  <si>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</si>
  <si>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</si>
  <si>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</si>
  <si>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</si>
  <si>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</si>
  <si>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</si>
  <si>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</si>
  <si>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</si>
  <si>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</si>
  <si>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</si>
  <si>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</si>
  <si>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</si>
  <si>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</si>
  <si>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</si>
  <si>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</si>
  <si>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</si>
  <si>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</si>
  <si>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</si>
  <si>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</si>
  <si>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</si>
  <si>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</si>
  <si>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</si>
  <si>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</si>
  <si>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</si>
  <si>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</si>
  <si>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</si>
  <si>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</si>
  <si>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</si>
  <si>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</si>
  <si>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</si>
  <si>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</si>
  <si>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</si>
  <si>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</si>
  <si>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</si>
  <si>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</si>
  <si>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</si>
  <si>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</si>
  <si>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</si>
  <si>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</si>
  <si>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</si>
  <si>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</si>
  <si>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</si>
  <si>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</si>
  <si>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</si>
  <si>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</si>
  <si>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</si>
  <si>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</si>
  <si>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</si>
  <si>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</si>
  <si>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</si>
  <si>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</si>
  <si>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</si>
  <si>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</si>
  <si>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</si>
  <si>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</si>
  <si>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</si>
  <si>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</si>
  <si>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</si>
  <si>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</si>
  <si>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</si>
  <si>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</si>
  <si>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</si>
  <si>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</si>
  <si>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</si>
  <si>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</si>
  <si>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</si>
  <si>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</si>
  <si>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</si>
  <si>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</si>
  <si>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</si>
  <si>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</si>
  <si>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</si>
  <si>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</si>
  <si>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</si>
  <si>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</si>
  <si>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</si>
  <si>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</si>
  <si>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</si>
  <si>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</si>
  <si>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</si>
  <si>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</si>
  <si>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</si>
  <si>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</si>
  <si>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</si>
  <si>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</si>
  <si>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</si>
  <si>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</si>
  <si>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</si>
  <si>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</si>
  <si>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</si>
  <si>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</si>
  <si>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</si>
  <si>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</si>
  <si>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</si>
  <si>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</si>
  <si>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</si>
  <si>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</si>
  <si>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</si>
  <si>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</si>
  <si>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</si>
  <si>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</si>
  <si>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</si>
  <si>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</si>
  <si>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</si>
  <si>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</si>
  <si>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</si>
  <si>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</si>
  <si>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</si>
  <si>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</si>
  <si>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</si>
  <si>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</si>
  <si>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</si>
  <si>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</si>
  <si>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</si>
  <si>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</si>
  <si>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</si>
  <si>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</si>
  <si>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</si>
  <si>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</si>
  <si>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</si>
  <si>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</si>
  <si>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</si>
  <si>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</si>
  <si>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</si>
  <si>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</si>
  <si>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</si>
  <si>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</si>
  <si>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</si>
  <si>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</si>
  <si>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</si>
  <si>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</si>
  <si>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</si>
  <si>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</si>
  <si>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</si>
  <si>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</si>
  <si>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</si>
  <si>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</si>
  <si>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</si>
  <si>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</si>
  <si>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</si>
  <si>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</si>
  <si>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</si>
  <si>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</si>
  <si>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</si>
  <si>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</si>
  <si>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</si>
  <si>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</si>
  <si>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</si>
  <si>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</si>
  <si>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</si>
  <si>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</si>
  <si>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</si>
  <si>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</si>
  <si>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</si>
  <si>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</si>
  <si>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</si>
  <si>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</si>
  <si>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</si>
  <si>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</si>
  <si>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</si>
  <si>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</si>
  <si>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</si>
  <si>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</si>
  <si>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</si>
  <si>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</si>
  <si>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</si>
  <si>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</si>
  <si>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</si>
  <si>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</si>
  <si>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</si>
  <si>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</si>
  <si>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</si>
  <si>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</si>
  <si>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</si>
  <si>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</si>
  <si>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</si>
  <si>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</si>
  <si>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</si>
  <si>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</si>
  <si>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</si>
  <si>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</si>
  <si>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</si>
  <si>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</si>
  <si>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</si>
  <si>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</si>
  <si>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</si>
  <si>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</si>
  <si>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</si>
  <si>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</si>
  <si>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</si>
  <si>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</si>
  <si>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</si>
  <si>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</si>
  <si>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</si>
  <si>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</si>
  <si>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</si>
  <si>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</si>
  <si>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</si>
  <si>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</si>
  <si>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</si>
  <si>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</si>
  <si>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</si>
  <si>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</si>
  <si>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</si>
  <si>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</si>
  <si>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</si>
  <si>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</si>
  <si>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</si>
  <si>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</si>
  <si>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</si>
  <si>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</si>
  <si>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</si>
  <si>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</si>
  <si>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</si>
  <si>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</si>
  <si>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</si>
  <si>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</si>
  <si>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</si>
  <si>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</si>
  <si>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</si>
  <si>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</si>
  <si>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</si>
  <si>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</si>
  <si>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</si>
  <si>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</si>
  <si>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</si>
  <si>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</si>
  <si>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</si>
  <si>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</si>
  <si>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</si>
  <si>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</si>
  <si>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</si>
  <si>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</si>
  <si>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</si>
  <si>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</si>
  <si>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</si>
  <si>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</si>
  <si>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</si>
  <si>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</si>
  <si>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</si>
  <si>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</si>
  <si>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</si>
  <si>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</si>
  <si>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</si>
  <si>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</si>
  <si>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</si>
  <si>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</si>
  <si>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</si>
  <si>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</si>
  <si>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</si>
  <si>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</si>
  <si>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</si>
  <si>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</si>
  <si>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</si>
  <si>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</si>
  <si>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</si>
  <si>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</si>
  <si>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</si>
  <si>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</si>
  <si>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</si>
  <si>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</si>
  <si>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</si>
  <si>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</si>
  <si>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</si>
  <si>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</si>
  <si>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</si>
  <si>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</si>
  <si>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</si>
  <si>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</si>
  <si>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</si>
  <si>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</si>
  <si>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</si>
  <si>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</si>
  <si>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</si>
  <si>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</si>
  <si>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</si>
  <si>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</si>
  <si>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</si>
  <si>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</si>
  <si>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</si>
  <si>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</si>
  <si>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</si>
  <si>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</si>
  <si>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</si>
  <si>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</si>
  <si>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</si>
  <si>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</si>
  <si>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</si>
  <si>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</si>
  <si>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</si>
  <si>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</si>
  <si>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</si>
  <si>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</si>
  <si>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</si>
  <si>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</si>
  <si>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</si>
  <si>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</si>
  <si>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</si>
  <si>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</si>
  <si>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</si>
  <si>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</si>
  <si>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</si>
  <si>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</si>
  <si>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</si>
  <si>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</si>
  <si>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</si>
  <si>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</si>
  <si>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</si>
  <si>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</si>
  <si>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</si>
  <si>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</si>
  <si>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</si>
  <si>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</si>
  <si>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</si>
  <si>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</si>
  <si>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</si>
  <si>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</si>
  <si>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</si>
  <si>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</si>
  <si>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</si>
  <si>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</si>
  <si>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</si>
  <si>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</si>
  <si>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</si>
  <si>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</si>
  <si>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</si>
  <si>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</si>
  <si>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</si>
  <si>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</si>
  <si>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</si>
  <si>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</si>
  <si>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</si>
  <si>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</si>
  <si>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</si>
  <si>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</si>
  <si>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</si>
  <si>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</si>
  <si>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</si>
  <si>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</si>
  <si>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</si>
  <si>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</si>
  <si>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</si>
  <si>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</si>
  <si>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</si>
  <si>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</si>
  <si>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</si>
  <si>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</si>
  <si>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</si>
  <si>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</si>
  <si>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</si>
  <si>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</si>
  <si>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</si>
  <si>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</si>
  <si>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</si>
  <si>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</si>
  <si>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</si>
  <si>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</si>
  <si>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</si>
  <si>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</si>
  <si>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</si>
  <si>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</si>
  <si>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</si>
  <si>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</si>
  <si>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</si>
  <si>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</si>
  <si>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</si>
  <si>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</si>
  <si>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</si>
  <si>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</si>
  <si>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</si>
  <si>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</si>
  <si>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</si>
  <si>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</si>
  <si>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</si>
  <si>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</si>
  <si>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</si>
  <si>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</si>
  <si>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</si>
  <si>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</si>
  <si>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</si>
  <si>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</si>
  <si>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</si>
  <si>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</si>
  <si>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</si>
  <si>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</si>
  <si>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</si>
  <si>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</si>
  <si>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</si>
  <si>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</si>
  <si>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</si>
  <si>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</si>
  <si>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</si>
  <si>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</si>
  <si>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</si>
  <si>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</si>
  <si>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</si>
  <si>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</si>
  <si>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</si>
  <si>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</si>
  <si>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</si>
  <si>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</si>
  <si>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</si>
  <si>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</si>
  <si>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</si>
  <si>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</si>
  <si>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</si>
  <si>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</si>
  <si>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</si>
  <si>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</si>
  <si>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</si>
  <si>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</si>
  <si>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</si>
  <si>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</si>
  <si>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</si>
  <si>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</si>
  <si>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</si>
  <si>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</si>
  <si>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</si>
  <si>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</si>
  <si>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</si>
  <si>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</si>
  <si>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</si>
  <si>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</si>
  <si>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</si>
  <si>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</si>
  <si>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</si>
  <si>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</si>
  <si>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</si>
  <si>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</si>
  <si>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</si>
  <si>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</si>
  <si>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</si>
  <si>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</si>
  <si>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</si>
  <si>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</si>
  <si>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</si>
  <si>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</si>
  <si>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</si>
  <si>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</si>
  <si>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</si>
  <si>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</si>
  <si>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</si>
  <si>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</si>
  <si>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</si>
  <si>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</si>
  <si>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</si>
  <si>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</si>
  <si>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</si>
  <si>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</si>
  <si>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</si>
  <si>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</si>
  <si>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</si>
  <si>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</si>
  <si>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</si>
  <si>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</si>
  <si>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</si>
  <si>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</si>
  <si>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</si>
  <si>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</si>
  <si>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</si>
  <si>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</si>
  <si>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</si>
  <si>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</si>
  <si>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</si>
  <si>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</si>
  <si>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</si>
  <si>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</si>
  <si>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</si>
  <si>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</si>
  <si>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</si>
  <si>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</si>
  <si>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</si>
  <si>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</si>
  <si>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</si>
  <si>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</si>
  <si>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</si>
  <si>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</si>
  <si>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</si>
  <si>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</si>
  <si>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</si>
  <si>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</si>
  <si>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</si>
  <si>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</si>
  <si>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</si>
  <si>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</si>
  <si>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</si>
  <si>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</si>
  <si>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</si>
  <si>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</si>
  <si>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</si>
  <si>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</si>
  <si>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</si>
  <si>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</si>
  <si>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</si>
  <si>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</si>
  <si>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</si>
  <si>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</si>
  <si>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</si>
  <si>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</si>
  <si>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</si>
  <si>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</si>
  <si>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</si>
  <si>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</si>
  <si>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</si>
  <si>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</si>
  <si>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</si>
  <si>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</si>
  <si>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</si>
  <si>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</si>
  <si>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</si>
  <si>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</si>
  <si>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</si>
  <si>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</si>
  <si>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</si>
  <si>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</si>
  <si>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</si>
  <si>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</si>
  <si>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</si>
  <si>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</si>
  <si>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</si>
  <si>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</si>
  <si>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</si>
  <si>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</si>
  <si>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</si>
  <si>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</si>
  <si>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</si>
  <si>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</si>
  <si>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</si>
  <si>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</si>
  <si>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</si>
  <si>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</si>
  <si>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</si>
  <si>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</si>
  <si>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</si>
  <si>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</si>
  <si>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</si>
  <si>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</si>
  <si>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</si>
  <si>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</si>
  <si>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</si>
  <si>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</si>
  <si>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</si>
  <si>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</si>
  <si>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</si>
  <si>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</si>
  <si>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</si>
  <si>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</si>
  <si>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</si>
  <si>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</si>
  <si>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</si>
  <si>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</si>
  <si>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</si>
  <si>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</si>
  <si>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</si>
  <si>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</si>
  <si>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</si>
  <si>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</si>
  <si>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</si>
  <si>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</si>
  <si>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</si>
  <si>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</si>
  <si>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</si>
  <si>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</si>
  <si>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</si>
  <si>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</si>
  <si>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</si>
  <si>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</si>
  <si>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</si>
  <si>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</si>
  <si>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</si>
  <si>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</si>
  <si>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</si>
  <si>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</si>
  <si>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</si>
  <si>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</si>
  <si>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</si>
  <si>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</si>
  <si>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</si>
  <si>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</si>
  <si>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</si>
  <si>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</si>
  <si>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</si>
  <si>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</si>
  <si>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</si>
  <si>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</si>
  <si>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</si>
  <si>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</si>
  <si>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</si>
  <si>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</si>
  <si>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</si>
  <si>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</si>
  <si>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</si>
  <si>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</si>
  <si>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</si>
  <si>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</si>
  <si>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</si>
  <si>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</si>
  <si>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</si>
  <si>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</si>
  <si>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</si>
  <si>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</si>
  <si>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</si>
  <si>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</si>
  <si>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</si>
  <si>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</si>
  <si>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</si>
  <si>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</si>
  <si>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</si>
  <si>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</si>
  <si>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</si>
  <si>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</si>
  <si>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</si>
  <si>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</si>
  <si>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</si>
  <si>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</si>
  <si>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</si>
  <si>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</si>
  <si>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</si>
  <si>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</si>
  <si>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</si>
  <si>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</si>
  <si>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</si>
  <si>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</si>
  <si>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</si>
  <si>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</si>
  <si>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</si>
  <si>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</si>
  <si>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</si>
  <si>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</si>
  <si>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</si>
  <si>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</si>
  <si>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</si>
  <si>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</si>
  <si>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</si>
  <si>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</si>
  <si>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</si>
  <si>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</si>
  <si>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</si>
  <si>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</si>
  <si>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</si>
  <si>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</si>
  <si>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</si>
  <si>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</si>
  <si>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</si>
  <si>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</si>
  <si>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</si>
  <si>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</si>
  <si>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</si>
  <si>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</si>
  <si>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</si>
  <si>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</si>
  <si>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</si>
  <si>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</si>
  <si>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</si>
  <si>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</si>
  <si>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</si>
  <si>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</si>
  <si>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</si>
  <si>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</si>
  <si>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</si>
  <si>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</si>
  <si>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</si>
  <si>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</si>
  <si>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</si>
  <si>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</si>
  <si>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</si>
  <si>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</si>
  <si>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</si>
  <si>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</si>
  <si>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</si>
  <si>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</si>
  <si>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</si>
  <si>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</si>
  <si>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</si>
  <si>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</si>
  <si>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</si>
  <si>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</si>
  <si>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</si>
  <si>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</si>
  <si>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</si>
  <si>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</si>
  <si>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</si>
  <si>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</si>
  <si>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</si>
  <si>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</si>
  <si>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</si>
  <si>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</si>
  <si>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</si>
  <si>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</si>
  <si>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</si>
  <si>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</si>
  <si>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</si>
  <si>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</si>
  <si>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</si>
  <si>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</si>
  <si>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</si>
  <si>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</si>
  <si>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</si>
  <si>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</si>
  <si>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</si>
  <si>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</si>
  <si>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</si>
  <si>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</si>
  <si>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</si>
  <si>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</si>
  <si>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</si>
  <si>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</si>
  <si>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</si>
  <si>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</si>
  <si>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</si>
  <si>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</si>
  <si>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</si>
  <si>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</si>
  <si>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</si>
  <si>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</si>
  <si>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</si>
  <si>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</si>
  <si>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</si>
  <si>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</si>
  <si>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</si>
  <si>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</si>
  <si>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</si>
  <si>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</si>
  <si>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</si>
  <si>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</si>
  <si>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</si>
  <si>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</si>
  <si>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</si>
  <si>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</si>
  <si>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</si>
  <si>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</si>
  <si>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</si>
  <si>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</si>
  <si>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</si>
  <si>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</si>
  <si>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</si>
  <si>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</si>
  <si>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</si>
  <si>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</si>
  <si>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</si>
  <si>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</si>
  <si>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</si>
  <si>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</si>
  <si>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</si>
  <si>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</si>
  <si>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</si>
  <si>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</si>
  <si>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</si>
  <si>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</si>
  <si>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</si>
  <si>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</si>
  <si>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</si>
  <si>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</si>
  <si>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</si>
  <si>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</si>
  <si>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</si>
  <si>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</si>
  <si>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</si>
  <si>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</si>
  <si>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</si>
  <si>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</si>
  <si>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</si>
  <si>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</si>
  <si>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</si>
  <si>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</si>
  <si>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</si>
  <si>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</si>
  <si>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</si>
  <si>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</si>
  <si>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</si>
  <si>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</si>
  <si>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</si>
  <si>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</si>
  <si>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</si>
  <si>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</si>
  <si>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</si>
  <si>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</si>
  <si>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</si>
  <si>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</si>
  <si>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</si>
  <si>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</si>
  <si>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</si>
  <si>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</si>
  <si>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</si>
  <si>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</si>
  <si>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</si>
  <si>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</si>
  <si>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</si>
  <si>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</si>
  <si>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</si>
  <si>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</si>
  <si>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</si>
  <si>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</si>
  <si>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</si>
  <si>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</si>
  <si>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</si>
  <si>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</si>
  <si>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</si>
  <si>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</si>
  <si>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</si>
  <si>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</si>
  <si>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</si>
  <si>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</si>
  <si>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</si>
  <si>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</si>
  <si>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</si>
  <si>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</si>
  <si>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</si>
  <si>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</si>
  <si>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</si>
  <si>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</si>
  <si>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</si>
  <si>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</si>
  <si>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</si>
  <si>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</si>
  <si>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</si>
  <si>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</si>
  <si>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</si>
  <si>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</si>
  <si>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</si>
  <si>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</si>
  <si>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</si>
  <si>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</si>
  <si>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</si>
  <si>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</si>
  <si>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</si>
  <si>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</si>
  <si>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</si>
  <si>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</si>
  <si>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</si>
  <si>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</si>
  <si>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</si>
  <si>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</si>
  <si>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</si>
  <si>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</si>
  <si>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</si>
  <si>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</si>
  <si>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</si>
  <si>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</si>
  <si>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</si>
  <si>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</si>
  <si>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</si>
  <si>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</si>
  <si>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</si>
  <si>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</si>
  <si>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</si>
  <si>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</si>
  <si>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</si>
  <si>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</si>
  <si>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</si>
  <si>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</si>
  <si>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</si>
  <si>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</si>
  <si>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</si>
  <si>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</si>
  <si>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</si>
  <si>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</si>
  <si>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</si>
  <si>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</si>
  <si>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</si>
  <si>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</si>
  <si>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</si>
  <si>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</si>
  <si>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</si>
  <si>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</si>
  <si>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</si>
  <si>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</si>
  <si>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</si>
  <si>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</si>
  <si>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</si>
  <si>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</si>
  <si>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</si>
  <si>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</si>
  <si>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</si>
  <si>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</si>
  <si>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</si>
  <si>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</si>
  <si>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</si>
  <si>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</si>
  <si>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</si>
  <si>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</si>
  <si>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</si>
  <si>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</si>
  <si>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</si>
  <si>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</si>
  <si>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</si>
  <si>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</si>
  <si>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</si>
  <si>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</si>
  <si>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</si>
  <si>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</si>
  <si>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</si>
  <si>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</si>
  <si>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</si>
  <si>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</si>
  <si>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</si>
  <si>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</si>
  <si>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</si>
  <si>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</si>
  <si>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</si>
  <si>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</si>
  <si>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</si>
  <si>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</si>
  <si>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</si>
  <si>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</si>
  <si>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</si>
  <si>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</si>
  <si>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</si>
  <si>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</si>
  <si>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</si>
  <si>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</si>
  <si>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</si>
  <si>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</si>
  <si>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</si>
  <si>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</si>
  <si>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</si>
  <si>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</si>
  <si>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</si>
  <si>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</si>
  <si>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</si>
  <si>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</si>
  <si>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</si>
  <si>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</si>
  <si>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</si>
  <si>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</si>
  <si>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</si>
  <si>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</si>
  <si>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</si>
  <si>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</si>
  <si>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</si>
  <si>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</si>
  <si>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</si>
  <si>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</si>
  <si>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</si>
  <si>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</si>
  <si>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</si>
  <si>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</si>
  <si>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</si>
  <si>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</si>
  <si>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</si>
  <si>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</si>
  <si>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</si>
  <si>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</si>
  <si>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</si>
  <si>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</si>
  <si>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</si>
  <si>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</si>
  <si>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</si>
  <si>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</si>
  <si>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</si>
  <si>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</si>
  <si>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</si>
  <si>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</si>
  <si>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</si>
  <si>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</si>
  <si>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</si>
  <si>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</si>
  <si>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</si>
  <si>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</si>
  <si>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</si>
  <si>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</si>
  <si>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</si>
  <si>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</si>
  <si>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</si>
  <si>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</si>
  <si>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</si>
  <si>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</si>
  <si>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</si>
  <si>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</si>
  <si>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</si>
  <si>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</si>
  <si>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</si>
  <si>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</si>
  <si>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</si>
  <si>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</si>
  <si>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</si>
  <si>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</si>
  <si>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</si>
  <si>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</si>
  <si>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</si>
  <si>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</si>
  <si>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</si>
  <si>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</si>
  <si>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</si>
  <si>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</si>
  <si>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</si>
  <si>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</si>
  <si>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</si>
  <si>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</si>
  <si>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</si>
  <si>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</si>
  <si>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</si>
  <si>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</si>
  <si>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</si>
  <si>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</si>
  <si>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</si>
  <si>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</si>
  <si>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</si>
  <si>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</si>
  <si>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</si>
  <si>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</si>
  <si>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</si>
  <si>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</si>
  <si>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</si>
  <si>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</si>
  <si>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</si>
  <si>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</si>
  <si>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</si>
  <si>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</si>
  <si>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</si>
  <si>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</si>
  <si>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</si>
  <si>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</si>
  <si>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</si>
  <si>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</si>
  <si>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</si>
  <si>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</si>
  <si>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</si>
  <si>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</si>
  <si>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</si>
  <si>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</si>
  <si>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</si>
  <si>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</si>
  <si>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</si>
  <si>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</si>
  <si>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</si>
  <si>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</si>
  <si>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</si>
  <si>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</si>
  <si>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</si>
  <si>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</si>
  <si>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</si>
  <si>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</si>
  <si>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</si>
  <si>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</si>
  <si>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</si>
  <si>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</si>
  <si>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</si>
  <si>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</si>
  <si>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</si>
  <si>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</si>
  <si>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</si>
  <si>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</si>
  <si>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</si>
  <si>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</si>
  <si>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</si>
  <si>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</si>
  <si>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</si>
  <si>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</si>
  <si>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</si>
  <si>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</si>
  <si>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</si>
  <si>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</si>
  <si>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</si>
  <si>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</si>
  <si>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</si>
  <si>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</si>
  <si>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</si>
  <si>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</si>
  <si>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</si>
  <si>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</si>
  <si>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</si>
  <si>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</si>
  <si>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</si>
  <si>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</si>
  <si>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</si>
  <si>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</si>
  <si>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</si>
  <si>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</si>
  <si>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</si>
  <si>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</si>
  <si>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</si>
  <si>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</si>
  <si>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</si>
  <si>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</si>
  <si>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</si>
  <si>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</si>
  <si>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</si>
  <si>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</si>
  <si>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</si>
  <si>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</si>
  <si>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</si>
  <si>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</si>
  <si>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</si>
  <si>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</si>
  <si>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</si>
  <si>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</si>
  <si>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</si>
  <si>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</si>
  <si>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</si>
  <si>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</si>
  <si>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</si>
  <si>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</si>
  <si>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</si>
  <si>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</si>
  <si>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</si>
  <si>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</si>
  <si>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</si>
  <si>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</si>
  <si>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</si>
  <si>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</si>
  <si>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</si>
  <si>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</si>
  <si>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</si>
  <si>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</si>
  <si>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</si>
  <si>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</si>
  <si>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</si>
  <si>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</si>
  <si>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</si>
  <si>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</si>
  <si>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</si>
  <si>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</si>
  <si>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</si>
  <si>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</si>
  <si>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</si>
  <si>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</si>
  <si>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</si>
  <si>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</si>
  <si>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</si>
  <si>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</si>
  <si>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</si>
  <si>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</si>
  <si>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</si>
  <si>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</si>
  <si>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</si>
  <si>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</si>
  <si>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</si>
  <si>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</si>
  <si>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</si>
  <si>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</si>
  <si>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</si>
  <si>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</si>
  <si>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</si>
  <si>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</si>
  <si>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</si>
  <si>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</si>
  <si>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</si>
  <si>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</si>
  <si>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</si>
  <si>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</si>
  <si>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</si>
  <si>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</si>
  <si>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</si>
  <si>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</si>
  <si>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</si>
  <si>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</si>
  <si>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</si>
  <si>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</si>
  <si>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</si>
  <si>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</si>
  <si>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</si>
  <si>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</si>
  <si>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</si>
  <si>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</si>
  <si>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</si>
  <si>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</si>
  <si>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</si>
  <si>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</si>
  <si>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</si>
  <si>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</si>
  <si>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</si>
  <si>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</si>
  <si>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</si>
  <si>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</si>
  <si>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</si>
  <si>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</si>
  <si>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</si>
  <si>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</si>
  <si>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</si>
  <si>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</si>
  <si>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</si>
  <si>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</si>
  <si>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</si>
  <si>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</si>
  <si>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</si>
  <si>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</si>
  <si>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</si>
  <si>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</si>
  <si>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</si>
  <si>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</si>
  <si>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</si>
  <si>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</si>
  <si>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</si>
  <si>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</si>
  <si>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</si>
  <si>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</si>
  <si>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</si>
  <si>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</si>
  <si>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</si>
  <si>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</si>
  <si>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</si>
  <si>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</si>
  <si>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</si>
  <si>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</si>
  <si>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</si>
  <si>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</si>
  <si>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</si>
  <si>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</si>
  <si>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</si>
  <si>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</si>
  <si>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</si>
  <si>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</si>
  <si>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</si>
  <si>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</si>
  <si>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</si>
  <si>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</si>
  <si>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</si>
  <si>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</si>
  <si>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</si>
  <si>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</si>
  <si>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</si>
  <si>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</si>
  <si>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</si>
  <si>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</si>
  <si>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</si>
  <si>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</si>
  <si>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</si>
  <si>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</si>
  <si>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</si>
  <si>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</si>
  <si>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</si>
  <si>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</si>
  <si>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</si>
  <si>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</si>
  <si>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</si>
  <si>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</si>
  <si>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</si>
  <si>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</si>
  <si>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</si>
  <si>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</si>
  <si>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</si>
  <si>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</si>
  <si>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</si>
  <si>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</si>
  <si>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</si>
  <si>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</si>
  <si>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</si>
  <si>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</si>
  <si>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</si>
  <si>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</si>
  <si>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</si>
  <si>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</si>
  <si>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</si>
  <si>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</si>
  <si>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</si>
  <si>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</si>
  <si>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</si>
  <si>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</si>
  <si>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</si>
  <si>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</si>
  <si>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</si>
  <si>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</si>
  <si>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</si>
  <si>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</si>
  <si>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</si>
  <si>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</si>
  <si>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</si>
  <si>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</si>
  <si>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</si>
  <si>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</si>
  <si>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</si>
  <si>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</si>
  <si>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</si>
  <si>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</si>
  <si>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</si>
  <si>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</si>
  <si>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</si>
  <si>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</si>
  <si>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</si>
  <si>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</si>
  <si>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</si>
  <si>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</si>
  <si>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</si>
  <si>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</si>
  <si>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</si>
  <si>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</si>
  <si>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</si>
  <si>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</si>
  <si>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</si>
  <si>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</si>
  <si>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</si>
  <si>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</si>
  <si>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</si>
  <si>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</si>
  <si>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</si>
  <si>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</si>
  <si>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</si>
  <si>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</si>
  <si>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</si>
  <si>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</si>
  <si>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</si>
  <si>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</si>
  <si>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</si>
  <si>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</si>
  <si>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</si>
  <si>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</si>
  <si>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</si>
  <si>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</si>
  <si>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</si>
  <si>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</si>
  <si>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</si>
  <si>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</si>
  <si>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</si>
  <si>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</si>
  <si>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</si>
  <si>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</si>
  <si>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</si>
  <si>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</si>
  <si>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</si>
  <si>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</si>
  <si>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</si>
  <si>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</si>
  <si>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</si>
  <si>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</si>
  <si>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</si>
  <si>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</si>
  <si>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</si>
  <si>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</si>
  <si>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</si>
  <si>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</si>
  <si>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</si>
  <si>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</si>
  <si>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</si>
  <si>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</si>
  <si>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</si>
  <si>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</si>
  <si>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</si>
  <si>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</si>
  <si>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</si>
  <si>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</si>
  <si>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</si>
  <si>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</si>
  <si>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</si>
  <si>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</si>
  <si>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</si>
  <si>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</si>
  <si>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</si>
  <si>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</si>
  <si>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</si>
  <si>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</si>
  <si>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</si>
  <si>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</si>
  <si>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</si>
  <si>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</si>
  <si>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</si>
  <si>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</si>
  <si>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</si>
  <si>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</si>
  <si>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</si>
  <si>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</si>
  <si>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</si>
  <si>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</si>
  <si>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</si>
  <si>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</si>
  <si>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</si>
  <si>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</si>
  <si>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</si>
  <si>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</si>
  <si>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</si>
  <si>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</si>
  <si>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</si>
  <si>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</si>
  <si>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</si>
  <si>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</si>
  <si>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</si>
  <si>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</si>
  <si>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</si>
  <si>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</si>
  <si>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</si>
  <si>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</si>
  <si>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</si>
  <si>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</si>
  <si>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</si>
  <si>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</si>
  <si>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</si>
  <si>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</si>
  <si>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</si>
  <si>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</si>
  <si>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</si>
  <si>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</si>
  <si>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</si>
  <si>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</si>
  <si>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</si>
  <si>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</si>
  <si>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</si>
  <si>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</si>
  <si>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</si>
  <si>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</si>
  <si>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</si>
  <si>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</si>
  <si>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</si>
  <si>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</si>
  <si>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</si>
  <si>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</si>
  <si>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</si>
  <si>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</si>
  <si>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</si>
  <si>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</si>
  <si>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</si>
  <si>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</si>
  <si>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</si>
  <si>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</si>
  <si>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</si>
  <si>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</si>
  <si>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</si>
  <si>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</si>
  <si>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</si>
  <si>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</si>
  <si>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</si>
  <si>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</si>
  <si>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</si>
  <si>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</si>
  <si>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</si>
  <si>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</si>
  <si>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</si>
  <si>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</si>
  <si>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</si>
  <si>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</si>
  <si>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</si>
  <si>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</si>
  <si>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</si>
  <si>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</si>
  <si>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</si>
  <si>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</si>
  <si>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</si>
  <si>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</si>
  <si>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</si>
  <si>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</si>
  <si>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</si>
  <si>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</si>
  <si>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</si>
  <si>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</si>
  <si>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</si>
  <si>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</si>
  <si>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</si>
  <si>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</si>
  <si>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</si>
  <si>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</si>
  <si>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</si>
  <si>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</si>
  <si>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</si>
  <si>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</si>
  <si>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</si>
  <si>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</si>
  <si>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</si>
  <si>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</si>
  <si>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</si>
  <si>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</si>
  <si>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</si>
  <si>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</si>
  <si>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</si>
  <si>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</si>
  <si>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</si>
  <si>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</si>
  <si>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</si>
  <si>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</si>
  <si>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</si>
  <si>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</si>
  <si>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</si>
  <si>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</si>
  <si>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</si>
  <si>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</si>
  <si>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</si>
  <si>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</si>
  <si>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</si>
  <si>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</si>
  <si>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</si>
  <si>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</si>
  <si>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</si>
  <si>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</si>
  <si>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</si>
  <si>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</si>
  <si>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</si>
  <si>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</si>
  <si>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</si>
  <si>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</si>
  <si>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</si>
  <si>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</si>
  <si>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</si>
  <si>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</si>
  <si>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</si>
  <si>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</si>
  <si>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</si>
  <si>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</si>
  <si>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</si>
  <si>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</si>
  <si>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</si>
  <si>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</si>
  <si>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</si>
  <si>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</si>
  <si>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</si>
  <si>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</si>
  <si>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</si>
  <si>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</si>
  <si>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</si>
  <si>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</si>
  <si>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</si>
  <si>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</si>
  <si>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</si>
  <si>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</si>
  <si>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</si>
  <si>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</si>
  <si>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</si>
  <si>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</si>
  <si>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</si>
  <si>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</si>
  <si>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</si>
  <si>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</si>
  <si>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</si>
  <si>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</si>
  <si>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</si>
  <si>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</si>
  <si>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</si>
  <si>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</si>
  <si>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</si>
  <si>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</si>
  <si>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</si>
  <si>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</si>
  <si>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</si>
  <si>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</si>
  <si>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</si>
  <si>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</si>
  <si>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</si>
  <si>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</si>
  <si>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</si>
  <si>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</si>
  <si>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</si>
  <si>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</si>
  <si>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</si>
  <si>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</si>
  <si>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</si>
  <si>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</si>
  <si>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</si>
  <si>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</si>
  <si>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</si>
  <si>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</si>
  <si>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</si>
  <si>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</si>
  <si>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</si>
  <si>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</si>
  <si>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</si>
  <si>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</si>
  <si>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</si>
  <si>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</si>
  <si>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</si>
  <si>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</si>
  <si>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</si>
  <si>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</si>
  <si>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</si>
  <si>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</si>
  <si>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</si>
  <si>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</si>
  <si>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</si>
  <si>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</si>
  <si>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</si>
  <si>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</si>
  <si>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</si>
  <si>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</si>
  <si>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</si>
  <si>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</si>
  <si>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</si>
  <si>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</si>
  <si>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</si>
  <si>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</si>
  <si>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</si>
  <si>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</si>
  <si>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</si>
  <si>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</si>
  <si>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</si>
  <si>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</si>
  <si>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</si>
  <si>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</si>
  <si>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</si>
  <si>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</si>
  <si>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</si>
  <si>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</si>
  <si>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</si>
  <si>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</si>
  <si>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</si>
  <si>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</si>
  <si>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</si>
  <si>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</si>
  <si>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</si>
  <si>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</si>
  <si>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</si>
  <si>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</si>
  <si>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</si>
  <si>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</si>
  <si>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</si>
  <si>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</si>
  <si>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</si>
  <si>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</si>
  <si>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</si>
  <si>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</si>
  <si>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</si>
  <si>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</si>
  <si>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</si>
  <si>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</si>
  <si>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</si>
  <si>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</si>
  <si>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</si>
  <si>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</si>
  <si>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</si>
  <si>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</si>
  <si>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</si>
  <si>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</si>
  <si>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</si>
  <si>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</si>
  <si>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</si>
  <si>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</si>
  <si>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</si>
  <si>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</si>
  <si>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</si>
  <si>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</si>
  <si>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</si>
  <si>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</si>
  <si>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</si>
  <si>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</si>
  <si>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</si>
  <si>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</si>
  <si>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</si>
  <si>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</si>
  <si>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</si>
  <si>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</si>
  <si>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</si>
  <si>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</si>
  <si>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</si>
  <si>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</si>
  <si>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</si>
  <si>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</si>
  <si>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</si>
  <si>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</si>
  <si>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</si>
  <si>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</si>
  <si>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</si>
  <si>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</si>
  <si>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</si>
  <si>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</si>
  <si>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</si>
  <si>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</si>
  <si>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</si>
  <si>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</si>
  <si>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</si>
  <si>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</si>
  <si>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</si>
  <si>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</si>
  <si>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</si>
  <si>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</si>
  <si>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</si>
  <si>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</si>
  <si>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</si>
  <si>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</si>
  <si>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</si>
  <si>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</si>
  <si>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</si>
  <si>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</si>
  <si>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</si>
  <si>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</si>
  <si>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</si>
  <si>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</si>
  <si>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</si>
  <si>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</si>
  <si>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</si>
  <si>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</si>
  <si>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</si>
  <si>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</si>
  <si>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</si>
  <si>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</si>
  <si>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</si>
  <si>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</si>
  <si>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</si>
  <si>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</si>
  <si>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</si>
  <si>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</si>
  <si>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</si>
  <si>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</si>
  <si>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</si>
  <si>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</si>
  <si>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</si>
  <si>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</si>
  <si>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</si>
  <si>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</si>
  <si>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</si>
  <si>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</si>
  <si>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</si>
  <si>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</si>
  <si>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</si>
  <si>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</si>
  <si>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</si>
  <si>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</si>
  <si>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</si>
  <si>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</si>
  <si>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</si>
  <si>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</si>
  <si>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</si>
  <si>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</si>
  <si>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</si>
  <si>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</si>
  <si>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</si>
  <si>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</si>
  <si>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</si>
  <si>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</si>
  <si>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</si>
  <si>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</si>
  <si>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</si>
  <si>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</si>
  <si>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</si>
  <si>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</si>
  <si>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</si>
  <si>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</si>
  <si>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</si>
  <si>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</si>
  <si>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</si>
  <si>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</si>
  <si>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</si>
  <si>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</si>
  <si>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</si>
  <si>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</si>
  <si>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</si>
  <si>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</si>
  <si>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</si>
  <si>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</si>
  <si>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</si>
  <si>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</si>
  <si>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</si>
  <si>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</si>
  <si>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</si>
  <si>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</si>
  <si>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</si>
  <si>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</si>
  <si>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</si>
  <si>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</si>
  <si>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</si>
  <si>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</si>
  <si>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</si>
  <si>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</si>
  <si>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</si>
  <si>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</si>
  <si>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</si>
  <si>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</si>
  <si>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</si>
  <si>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</si>
  <si>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</si>
  <si>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</si>
  <si>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</si>
  <si>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</si>
  <si>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</si>
  <si>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</si>
  <si>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</si>
  <si>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</si>
  <si>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</si>
  <si>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</si>
  <si>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</si>
  <si>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</si>
  <si>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</si>
  <si>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</si>
  <si>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</si>
  <si>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</si>
  <si>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</si>
  <si>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</si>
  <si>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</si>
  <si>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</si>
  <si>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</si>
  <si>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</si>
  <si>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</si>
  <si>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</si>
  <si>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</si>
  <si>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</si>
  <si>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</si>
  <si>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</si>
  <si>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</si>
  <si>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</si>
  <si>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</si>
  <si>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</si>
  <si>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</si>
  <si>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</si>
  <si>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</si>
  <si>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</si>
  <si>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</si>
  <si>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</si>
  <si>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</si>
  <si>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</si>
  <si>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</si>
  <si>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</si>
  <si>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</si>
  <si>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</si>
  <si>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</si>
  <si>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</si>
  <si>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</si>
  <si>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</si>
  <si>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</si>
  <si>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</si>
  <si>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</si>
  <si>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</si>
  <si>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</si>
  <si>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</si>
  <si>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</si>
  <si>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</si>
  <si>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</si>
  <si>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</si>
  <si>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</si>
  <si>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</si>
  <si>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</si>
  <si>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</si>
  <si>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</si>
  <si>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</si>
  <si>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</si>
  <si>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</si>
  <si>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</si>
  <si>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</si>
  <si>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</si>
  <si>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</si>
  <si>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</si>
  <si>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</si>
  <si>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</si>
  <si>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</si>
  <si>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</si>
  <si>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</si>
  <si>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</si>
  <si>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</si>
  <si>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</si>
  <si>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</si>
  <si>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</si>
  <si>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</si>
  <si>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</si>
  <si>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</si>
  <si>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</si>
  <si>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</si>
  <si>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</si>
  <si>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</si>
  <si>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</si>
  <si>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</si>
  <si>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</si>
  <si>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</si>
  <si>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</si>
  <si>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</si>
  <si>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</si>
  <si>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</si>
  <si>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</si>
  <si>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</si>
  <si>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</si>
  <si>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</si>
  <si>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</si>
  <si>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</si>
  <si>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</si>
  <si>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</si>
  <si>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</si>
  <si>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</si>
  <si>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</si>
  <si>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</si>
  <si>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</si>
  <si>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</si>
  <si>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</si>
  <si>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</si>
  <si>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</si>
  <si>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</si>
  <si>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</si>
  <si>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</si>
  <si>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</si>
  <si>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</si>
  <si>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</si>
  <si>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</si>
  <si>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</si>
  <si>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</si>
  <si>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</si>
  <si>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</si>
  <si>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</si>
  <si>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</si>
  <si>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</si>
  <si>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</si>
  <si>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</si>
  <si>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</si>
  <si>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</si>
  <si>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</si>
  <si>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</si>
  <si>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</si>
  <si>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</si>
  <si>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</si>
  <si>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</si>
  <si>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</si>
  <si>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</si>
  <si>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</si>
  <si>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</si>
  <si>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</si>
  <si>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</si>
  <si>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</si>
  <si>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</si>
  <si>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</si>
  <si>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</si>
  <si>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</si>
  <si>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</si>
  <si>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</si>
  <si>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</si>
  <si>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</si>
  <si>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</si>
  <si>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</si>
  <si>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</si>
  <si>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</si>
  <si>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</si>
  <si>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</si>
  <si>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</si>
  <si>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</si>
  <si>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</si>
  <si>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</si>
  <si>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</si>
  <si>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</si>
  <si>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</si>
  <si>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</si>
  <si>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</si>
  <si>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</si>
  <si>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</si>
  <si>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</si>
  <si>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</si>
  <si>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</si>
  <si>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</si>
  <si>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</si>
  <si>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</si>
  <si>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</si>
  <si>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</si>
  <si>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</si>
  <si>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</si>
  <si>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</si>
  <si>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</si>
  <si>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</si>
  <si>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</si>
  <si>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</si>
  <si>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</si>
  <si>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</si>
  <si>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</si>
  <si>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</si>
  <si>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</si>
  <si>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</si>
  <si>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</si>
  <si>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</si>
  <si>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</si>
  <si>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</si>
  <si>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</si>
  <si>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</si>
  <si>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</si>
  <si>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</si>
  <si>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</si>
  <si>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</si>
  <si>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</si>
  <si>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</si>
  <si>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</si>
  <si>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</si>
  <si>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</si>
  <si>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</si>
  <si>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</si>
  <si>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</si>
  <si>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</si>
  <si>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</si>
  <si>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</si>
  <si>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</si>
  <si>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</si>
  <si>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</si>
  <si>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</si>
  <si>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</si>
  <si>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</si>
  <si>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</si>
  <si>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</si>
  <si>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</si>
  <si>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</si>
  <si>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</si>
  <si>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</si>
  <si>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</si>
  <si>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</si>
  <si>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</si>
  <si>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</si>
  <si>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</si>
  <si>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</si>
  <si>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</si>
  <si>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</si>
  <si>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</si>
  <si>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</si>
  <si>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</si>
  <si>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</si>
  <si>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</si>
  <si>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</si>
  <si>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</si>
  <si>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</si>
  <si>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</si>
  <si>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</si>
  <si>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</si>
  <si>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</si>
  <si>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</si>
  <si>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</si>
  <si>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</si>
  <si>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</si>
  <si>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</si>
  <si>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</si>
  <si>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</si>
  <si>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</si>
  <si>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</si>
  <si>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</si>
  <si>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</si>
  <si>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</si>
  <si>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</si>
  <si>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</si>
  <si>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</si>
  <si>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</si>
  <si>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</si>
  <si>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</si>
  <si>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</si>
  <si>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</si>
  <si>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</si>
  <si>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</si>
  <si>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</si>
  <si>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</si>
  <si>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</si>
  <si>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</si>
  <si>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</si>
  <si>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</si>
  <si>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</si>
  <si>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</si>
  <si>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</si>
  <si>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</si>
  <si>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</si>
  <si>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</si>
  <si>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</si>
  <si>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</si>
  <si>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</si>
  <si>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</si>
  <si>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</si>
  <si>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</si>
  <si>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</si>
  <si>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</si>
  <si>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</si>
  <si>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</si>
  <si>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</si>
  <si>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</si>
  <si>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</si>
  <si>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</si>
  <si>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</si>
  <si>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</si>
  <si>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</si>
  <si>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</si>
  <si>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</si>
  <si>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</si>
  <si>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</si>
  <si>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</si>
  <si>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</si>
  <si>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</si>
  <si>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</si>
  <si>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</si>
  <si>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</si>
  <si>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</si>
  <si>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</si>
  <si>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</si>
  <si>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</si>
  <si>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</si>
  <si>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</si>
  <si>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</si>
  <si>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</si>
  <si>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</si>
  <si>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</si>
  <si>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</si>
  <si>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</si>
  <si>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</si>
  <si>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</si>
  <si>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</si>
  <si>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</si>
  <si>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</si>
  <si>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</si>
  <si>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</si>
  <si>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</si>
  <si>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</si>
  <si>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</si>
  <si>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</si>
  <si>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</si>
  <si>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</si>
  <si>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</si>
  <si>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</si>
  <si>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</si>
  <si>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</si>
  <si>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</si>
  <si>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</si>
  <si>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</si>
  <si>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</si>
  <si>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</si>
  <si>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</si>
  <si>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</si>
  <si>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</si>
  <si>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</si>
  <si>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</si>
  <si>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</si>
  <si>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</si>
  <si>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</si>
  <si>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</si>
  <si>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</si>
  <si>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</si>
  <si>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</si>
  <si>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</si>
  <si>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</si>
  <si>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</si>
  <si>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</si>
  <si>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</si>
  <si>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</si>
  <si>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</si>
  <si>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</si>
  <si>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</si>
  <si>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</si>
  <si>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</si>
  <si>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</si>
  <si>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</si>
  <si>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</si>
  <si>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</si>
  <si>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</si>
  <si>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</si>
  <si>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</si>
  <si>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</si>
  <si>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</si>
  <si>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</si>
  <si>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</si>
  <si>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</si>
  <si>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</si>
  <si>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</si>
  <si>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</si>
  <si>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</si>
  <si>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</si>
  <si>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</si>
  <si>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</si>
  <si>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</si>
  <si>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</si>
  <si>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</si>
  <si>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</si>
  <si>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</si>
  <si>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</si>
  <si>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</si>
  <si>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</si>
  <si>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</si>
  <si>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</si>
  <si>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</si>
  <si>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</si>
  <si>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</si>
  <si>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</si>
  <si>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</si>
  <si>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</si>
  <si>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</si>
  <si>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</si>
  <si>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</si>
  <si>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</si>
  <si>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</si>
  <si>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</si>
  <si>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</si>
  <si>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</si>
  <si>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</si>
  <si>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</si>
  <si>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</si>
  <si>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</si>
  <si>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</si>
  <si>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</si>
  <si>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</si>
  <si>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</si>
  <si>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</si>
  <si>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</si>
  <si>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</si>
  <si>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</si>
  <si>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</si>
  <si>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</si>
  <si>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</si>
  <si>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</si>
  <si>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</si>
  <si>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</si>
  <si>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</si>
  <si>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</si>
  <si>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</si>
  <si>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</si>
  <si>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</si>
  <si>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</si>
  <si>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</si>
  <si>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</si>
  <si>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</si>
  <si>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</si>
  <si>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</si>
  <si>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</si>
  <si>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</si>
  <si>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</si>
  <si>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</si>
  <si>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</si>
  <si>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</si>
  <si>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</si>
  <si>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</si>
  <si>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</si>
  <si>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</si>
  <si>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</si>
  <si>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</si>
  <si>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</si>
  <si>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</si>
  <si>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</si>
  <si>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</si>
  <si>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</si>
  <si>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</si>
  <si>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</si>
  <si>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</si>
  <si>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</si>
  <si>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</si>
  <si>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</si>
  <si>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</si>
  <si>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</si>
  <si>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</si>
  <si>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</si>
  <si>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</si>
  <si>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</si>
  <si>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</si>
  <si>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</si>
  <si>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</si>
  <si>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</si>
  <si>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</si>
  <si>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</si>
  <si>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</si>
  <si>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</si>
  <si>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</si>
  <si>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</si>
  <si>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</si>
  <si>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</si>
  <si>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</si>
  <si>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</si>
  <si>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</si>
  <si>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</si>
  <si>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</si>
  <si>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</si>
  <si>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</si>
  <si>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</si>
  <si>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</si>
  <si>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</si>
  <si>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</si>
  <si>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</si>
  <si>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</si>
  <si>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</si>
  <si>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</si>
  <si>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</si>
  <si>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</si>
  <si>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</si>
  <si>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</si>
  <si>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</si>
  <si>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</si>
  <si>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</si>
  <si>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</si>
  <si>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</si>
  <si>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</si>
  <si>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</si>
  <si>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</si>
  <si>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</si>
  <si>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</si>
  <si>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</si>
  <si>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</si>
  <si>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</si>
  <si>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</si>
  <si>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</si>
  <si>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</si>
  <si>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</si>
  <si>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</si>
  <si>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</si>
  <si>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</si>
  <si>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</si>
  <si>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</si>
  <si>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</si>
  <si>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</si>
  <si>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</si>
  <si>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</si>
  <si>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</si>
  <si>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</si>
  <si>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</si>
  <si>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</si>
  <si>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</si>
  <si>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</si>
  <si>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</si>
  <si>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</si>
  <si>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</si>
  <si>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</si>
  <si>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</si>
  <si>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</si>
  <si>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</si>
  <si>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</si>
  <si>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</si>
  <si>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</si>
  <si>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</si>
  <si>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</si>
  <si>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</si>
  <si>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</si>
  <si>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</si>
  <si>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</si>
  <si>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</si>
  <si>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</si>
  <si>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</si>
  <si>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</si>
  <si>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</si>
  <si>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</si>
  <si>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</si>
  <si>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</si>
  <si>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</si>
  <si>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</si>
  <si>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</si>
  <si>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</si>
  <si>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</si>
  <si>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</si>
  <si>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</si>
  <si>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</si>
  <si>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</si>
  <si>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</si>
  <si>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</si>
  <si>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</si>
  <si>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</si>
  <si>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</si>
  <si>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</si>
  <si>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</si>
  <si>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</si>
  <si>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</si>
  <si>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</si>
  <si>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</si>
  <si>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</si>
  <si>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</si>
  <si>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</si>
  <si>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</si>
  <si>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</si>
  <si>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</si>
  <si>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</si>
  <si>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</si>
  <si>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</si>
  <si>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</si>
  <si>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</si>
  <si>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</si>
  <si>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</si>
  <si>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</si>
  <si>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</si>
  <si>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</si>
  <si>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</si>
  <si>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</si>
  <si>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</si>
  <si>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</si>
  <si>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</si>
  <si>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</si>
  <si>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</si>
  <si>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</si>
  <si>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</si>
  <si>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</si>
  <si>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</si>
  <si>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</si>
  <si>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</si>
  <si>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</si>
  <si>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</si>
  <si>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</si>
  <si>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</si>
  <si>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</si>
  <si>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</si>
  <si>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</si>
  <si>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</si>
  <si>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</si>
  <si>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</si>
  <si>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</si>
  <si>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</si>
  <si>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</si>
  <si>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</si>
  <si>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</si>
  <si>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</si>
  <si>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</si>
  <si>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</si>
  <si>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</si>
  <si>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</si>
  <si>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</si>
  <si>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</si>
  <si>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</si>
  <si>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</si>
  <si>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</si>
  <si>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</si>
  <si>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</si>
  <si>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</si>
  <si>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</si>
  <si>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</si>
  <si>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</si>
  <si>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</si>
  <si>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</si>
  <si>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</si>
  <si>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</si>
  <si>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</si>
  <si>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</si>
  <si>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</si>
  <si>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</si>
  <si>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</si>
  <si>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</si>
  <si>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</si>
  <si>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</si>
  <si>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</si>
  <si>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</si>
  <si>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</si>
  <si>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</si>
  <si>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</si>
  <si>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</si>
  <si>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</si>
  <si>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</si>
  <si>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</si>
  <si>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</si>
  <si>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</si>
  <si>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</si>
  <si>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</si>
  <si>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</si>
  <si>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</si>
  <si>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</si>
  <si>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</si>
  <si>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</si>
  <si>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</si>
  <si>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</si>
  <si>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</si>
  <si>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</si>
  <si>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</si>
  <si>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</si>
  <si>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</si>
  <si>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</si>
  <si>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</si>
  <si>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</si>
  <si>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</si>
  <si>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</si>
  <si>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</si>
  <si>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</si>
  <si>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</si>
  <si>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</si>
  <si>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</si>
  <si>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</si>
  <si>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</si>
  <si>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</si>
  <si>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</si>
  <si>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</si>
  <si>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</si>
  <si>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</si>
  <si>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</si>
  <si>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</si>
  <si>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</si>
  <si>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</si>
  <si>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</si>
  <si>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</si>
  <si>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</si>
  <si>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</si>
  <si>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</si>
  <si>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</si>
  <si>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</si>
  <si>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</si>
  <si>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</si>
  <si>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</si>
  <si>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</si>
  <si>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</si>
  <si>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</si>
  <si>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</si>
  <si>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</si>
  <si>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</si>
  <si>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</si>
  <si>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</si>
  <si>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</si>
  <si>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</si>
  <si>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</si>
  <si>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</si>
  <si>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</si>
  <si>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</si>
  <si>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</si>
  <si>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</si>
  <si>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</si>
  <si>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</si>
  <si>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</si>
  <si>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</si>
  <si>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</si>
  <si>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</si>
  <si>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</si>
  <si>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</si>
  <si>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</si>
  <si>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</si>
  <si>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</si>
  <si>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</si>
  <si>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</si>
  <si>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</si>
  <si>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</si>
  <si>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</si>
  <si>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</si>
  <si>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</si>
  <si>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</si>
  <si>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</si>
  <si>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</si>
  <si>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</si>
  <si>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</si>
  <si>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</si>
  <si>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</si>
  <si>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</si>
  <si>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</si>
  <si>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</si>
  <si>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</si>
  <si>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</si>
  <si>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</si>
  <si>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</si>
  <si>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</si>
  <si>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</si>
  <si>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</si>
  <si>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</si>
  <si>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</si>
  <si>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</si>
  <si>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</si>
  <si>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</si>
  <si>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</si>
  <si>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</si>
  <si>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</si>
  <si>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</si>
  <si>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</si>
  <si>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</si>
  <si>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</si>
  <si>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</si>
  <si>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</si>
  <si>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</si>
  <si>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</si>
  <si>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</si>
  <si>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</si>
  <si>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</si>
  <si>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</si>
  <si>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</si>
  <si>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</si>
  <si>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</si>
  <si>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</si>
  <si>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</si>
  <si>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</si>
  <si>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</si>
  <si>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</si>
  <si>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</si>
  <si>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</si>
  <si>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</si>
  <si>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</si>
  <si>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</si>
  <si>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</si>
  <si>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</si>
  <si>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</si>
  <si>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</si>
  <si>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</si>
  <si>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</si>
  <si>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</si>
  <si>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</si>
  <si>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</si>
  <si>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</si>
  <si>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</si>
  <si>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</si>
  <si>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</si>
  <si>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</si>
  <si>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</si>
  <si>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</si>
  <si>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</si>
  <si>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</si>
  <si>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</si>
  <si>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</si>
  <si>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</si>
  <si>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</si>
  <si>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</si>
  <si>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</si>
  <si>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</si>
  <si>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</si>
  <si>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</si>
  <si>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</si>
  <si>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</si>
  <si>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</si>
  <si>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</si>
  <si>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</si>
  <si>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</si>
  <si>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</si>
  <si>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</si>
  <si>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</si>
  <si>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</si>
  <si>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</si>
  <si>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</si>
  <si>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</si>
  <si>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</si>
  <si>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</si>
  <si>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</si>
  <si>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</si>
  <si>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</si>
  <si>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</si>
  <si>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</si>
  <si>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</si>
  <si>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</si>
  <si>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</si>
  <si>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</si>
  <si>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</si>
  <si>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</si>
  <si>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</si>
  <si>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</si>
  <si>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</si>
  <si>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</si>
  <si>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</si>
  <si>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</si>
  <si>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</si>
  <si>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</si>
  <si>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</si>
  <si>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</si>
  <si>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</si>
  <si>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</si>
  <si>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</si>
  <si>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</si>
  <si>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</si>
  <si>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</si>
  <si>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</si>
  <si>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</si>
  <si>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</si>
  <si>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</si>
  <si>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</si>
  <si>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</si>
  <si>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</si>
  <si>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</si>
  <si>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</si>
  <si>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</si>
  <si>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</si>
  <si>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</si>
  <si>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</si>
  <si>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</si>
  <si>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</si>
  <si>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</si>
  <si>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</si>
  <si>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</si>
  <si>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</si>
  <si>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</si>
  <si>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</si>
  <si>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</si>
  <si>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</si>
  <si>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</si>
  <si>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</si>
  <si>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</si>
  <si>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</si>
  <si>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</si>
  <si>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</si>
  <si>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</si>
  <si>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</si>
  <si>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</si>
  <si>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</si>
  <si>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</si>
  <si>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</si>
  <si>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</si>
  <si>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</si>
  <si>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</si>
  <si>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</si>
  <si>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</si>
  <si>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</si>
  <si>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</si>
  <si>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</si>
  <si>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</si>
  <si>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</si>
  <si>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</si>
  <si>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</si>
  <si>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</si>
  <si>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</si>
  <si>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</si>
  <si>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</si>
  <si>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</si>
  <si>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</si>
  <si>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</si>
  <si>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</si>
  <si>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</si>
  <si>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</si>
  <si>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</si>
  <si>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</si>
  <si>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</si>
  <si>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</si>
  <si>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</si>
  <si>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</si>
  <si>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</si>
  <si>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</si>
  <si>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</si>
  <si>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</si>
  <si>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</si>
  <si>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</si>
  <si>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</si>
  <si>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</si>
  <si>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</si>
  <si>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</si>
  <si>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</si>
  <si>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</si>
  <si>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</si>
  <si>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</si>
  <si>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</si>
  <si>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</si>
  <si>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</si>
  <si>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</si>
  <si>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</si>
  <si>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</si>
  <si>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</si>
  <si>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</si>
  <si>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</si>
  <si>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</si>
  <si>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</si>
  <si>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</si>
  <si>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</si>
  <si>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</si>
  <si>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</si>
  <si>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</si>
  <si>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</si>
  <si>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</si>
  <si>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</si>
  <si>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</si>
  <si>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</si>
  <si>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</si>
  <si>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</si>
  <si>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</si>
  <si>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</si>
  <si>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</si>
  <si>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</si>
  <si>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</si>
  <si>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</si>
  <si>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</si>
  <si>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</si>
  <si>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</si>
  <si>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</si>
  <si>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</si>
  <si>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</si>
  <si>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</si>
  <si>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</si>
  <si>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</si>
  <si>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</si>
  <si>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</si>
  <si>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</si>
  <si>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</si>
  <si>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</si>
  <si>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</si>
  <si>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</si>
  <si>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</si>
  <si>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</si>
  <si>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</si>
  <si>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</si>
  <si>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</si>
  <si>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</si>
  <si>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</si>
  <si>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</si>
  <si>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</si>
  <si>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</si>
  <si>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</si>
  <si>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</si>
  <si>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</si>
  <si>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</si>
  <si>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</si>
  <si>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</si>
  <si>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</si>
  <si>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</si>
  <si>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</si>
  <si>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</si>
  <si>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</si>
  <si>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</si>
  <si>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</si>
  <si>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</si>
  <si>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</si>
  <si>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</si>
  <si>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</si>
  <si>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</si>
  <si>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</si>
  <si>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</si>
  <si>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</si>
  <si>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</si>
  <si>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</si>
  <si>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</si>
  <si>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</si>
  <si>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</si>
  <si>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</si>
  <si>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</si>
  <si>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</si>
  <si>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</si>
  <si>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</si>
  <si>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</si>
  <si>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</si>
  <si>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</si>
  <si>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</si>
  <si>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</si>
  <si>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</si>
  <si>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</si>
  <si>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</si>
  <si>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</si>
  <si>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</si>
  <si>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</si>
  <si>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</si>
  <si>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</si>
  <si>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</si>
  <si>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</si>
  <si>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</si>
  <si>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</si>
  <si>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</si>
  <si>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</si>
  <si>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</si>
  <si>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</si>
  <si>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</si>
  <si>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</si>
  <si>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</si>
  <si>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</si>
  <si>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</si>
  <si>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</si>
  <si>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</si>
  <si>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</si>
  <si>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</si>
  <si>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</si>
  <si>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</si>
  <si>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</si>
  <si>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</si>
  <si>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</si>
  <si>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</si>
  <si>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</si>
  <si>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</si>
  <si>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</si>
  <si>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</si>
  <si>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</si>
  <si>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</si>
  <si>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</si>
  <si>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</si>
  <si>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</si>
  <si>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</si>
  <si>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</si>
  <si>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</si>
  <si>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</si>
  <si>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</si>
  <si>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</si>
  <si>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</si>
  <si>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</si>
  <si>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</si>
  <si>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</si>
  <si>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</si>
  <si>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</si>
  <si>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</si>
  <si>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</si>
  <si>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</si>
  <si>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</si>
  <si>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</si>
  <si>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</si>
  <si>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</si>
  <si>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</si>
  <si>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</si>
  <si>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</si>
  <si>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</si>
  <si>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</si>
  <si>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</si>
  <si>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</si>
  <si>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</si>
  <si>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</si>
  <si>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</si>
  <si>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</si>
  <si>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</si>
  <si>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</si>
  <si>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</si>
  <si>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</si>
  <si>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</si>
  <si>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</si>
  <si>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</si>
  <si>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</si>
  <si>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</si>
  <si>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</si>
  <si>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</si>
  <si>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</si>
  <si>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</si>
  <si>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</si>
  <si>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</si>
  <si>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</si>
  <si>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</si>
  <si>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</si>
  <si>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</si>
  <si>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</si>
  <si>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</si>
  <si>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</si>
  <si>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</si>
  <si>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</si>
  <si>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</si>
  <si>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</si>
  <si>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</si>
  <si>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</si>
  <si>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</si>
  <si>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</si>
  <si>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</si>
  <si>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</si>
  <si>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</si>
  <si>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</si>
  <si>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</si>
  <si>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</si>
  <si>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</si>
  <si>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</si>
  <si>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</si>
  <si>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</si>
  <si>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</si>
  <si>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</si>
  <si>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</si>
  <si>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</si>
  <si>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</si>
  <si>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</si>
  <si>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</si>
  <si>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</si>
  <si>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</si>
  <si>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</si>
  <si>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</si>
  <si>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</si>
  <si>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</si>
  <si>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</si>
  <si>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</si>
  <si>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</si>
  <si>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</si>
  <si>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</si>
  <si>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</si>
  <si>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</si>
  <si>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</si>
  <si>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</si>
  <si>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</si>
  <si>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</si>
  <si>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</si>
  <si>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</si>
  <si>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</si>
  <si>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</si>
  <si>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</si>
  <si>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</si>
  <si>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</si>
  <si>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</si>
  <si>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</si>
  <si>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</si>
  <si>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</si>
  <si>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</si>
  <si>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</si>
  <si>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</si>
  <si>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</si>
  <si>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</si>
  <si>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</si>
  <si>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</si>
  <si>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</si>
  <si>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</si>
  <si>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</si>
  <si>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</si>
  <si>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</si>
  <si>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</si>
  <si>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</si>
  <si>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</si>
  <si>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</si>
  <si>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</si>
  <si>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</si>
  <si>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</si>
  <si>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</si>
  <si>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</si>
  <si>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</si>
  <si>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</si>
  <si>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</si>
  <si>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</si>
  <si>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</si>
  <si>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</si>
  <si>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</si>
  <si>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</si>
  <si>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</si>
  <si>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</si>
  <si>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</si>
  <si>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</si>
  <si>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</si>
  <si>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</si>
  <si>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</si>
  <si>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</si>
  <si>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</si>
  <si>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</si>
  <si>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</si>
  <si>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</si>
  <si>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</si>
  <si>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</si>
  <si>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</si>
  <si>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</si>
  <si>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</si>
  <si>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</si>
  <si>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</si>
  <si>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</si>
  <si>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</si>
  <si>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</si>
  <si>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</si>
  <si>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</si>
  <si>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</si>
  <si>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</si>
  <si>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</si>
  <si>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</si>
  <si>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</si>
  <si>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</si>
  <si>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</si>
  <si>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</si>
  <si>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</si>
  <si>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</si>
  <si>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</si>
  <si>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</si>
  <si>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</si>
  <si>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</si>
  <si>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</si>
  <si>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</si>
  <si>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</si>
  <si>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</si>
  <si>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</si>
  <si>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</si>
  <si>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</si>
  <si>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</si>
  <si>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</si>
  <si>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</si>
  <si>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</si>
  <si>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</si>
  <si>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</si>
  <si>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</si>
  <si>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</si>
  <si>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</si>
  <si>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</si>
  <si>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</si>
  <si>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</si>
  <si>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</si>
  <si>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</si>
  <si>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</si>
  <si>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</si>
  <si>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</si>
  <si>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</si>
  <si>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</si>
  <si>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</si>
  <si>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</si>
  <si>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</si>
  <si>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</si>
  <si>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</si>
  <si>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</si>
  <si>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</si>
  <si>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</si>
  <si>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</si>
  <si>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</si>
  <si>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</si>
  <si>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</si>
  <si>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</si>
  <si>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</si>
  <si>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</si>
  <si>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</si>
  <si>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</si>
  <si>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</si>
  <si>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</si>
  <si>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</si>
  <si>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</si>
  <si>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</si>
  <si>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</si>
  <si>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</si>
  <si>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</si>
  <si>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</si>
  <si>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</si>
  <si>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</si>
  <si>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</si>
  <si>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</si>
  <si>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</si>
  <si>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</si>
  <si>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</si>
  <si>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</si>
  <si>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</si>
  <si>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</si>
  <si>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</si>
  <si>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</si>
  <si>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</si>
  <si>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</si>
  <si>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</si>
  <si>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</si>
  <si>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</si>
  <si>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</si>
  <si>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</si>
  <si>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</si>
  <si>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</si>
  <si>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</si>
  <si>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</si>
  <si>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</si>
  <si>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</si>
  <si>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</si>
  <si>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</si>
  <si>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</si>
  <si>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</si>
  <si>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</si>
  <si>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</si>
  <si>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</si>
  <si>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</si>
  <si>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</si>
  <si>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</si>
  <si>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</si>
  <si>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</si>
  <si>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</si>
  <si>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</si>
  <si>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</si>
  <si>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</si>
  <si>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</si>
  <si>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</si>
  <si>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</si>
  <si>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</si>
  <si>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</si>
  <si>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</si>
  <si>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</si>
  <si>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</si>
  <si>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</si>
  <si>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</si>
  <si>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</si>
  <si>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</si>
  <si>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</si>
  <si>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</si>
  <si>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</si>
  <si>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</si>
  <si>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</si>
  <si>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</si>
  <si>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</si>
  <si>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</si>
  <si>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</si>
  <si>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</si>
  <si>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</si>
  <si>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</si>
  <si>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</si>
  <si>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</si>
  <si>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</si>
  <si>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</si>
  <si>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</si>
  <si>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</si>
  <si>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</si>
  <si>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</si>
  <si>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</si>
  <si>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</si>
  <si>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</si>
  <si>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</si>
  <si>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</si>
  <si>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</si>
  <si>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</si>
  <si>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</si>
  <si>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</si>
  <si>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</si>
  <si>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</si>
  <si>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</si>
  <si>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</si>
  <si>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</si>
  <si>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</si>
  <si>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</si>
  <si>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</si>
  <si>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</si>
  <si>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</si>
  <si>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</si>
  <si>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</si>
  <si>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</si>
  <si>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</si>
  <si>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</si>
  <si>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</si>
  <si>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</si>
  <si>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</si>
  <si>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</si>
  <si>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</si>
  <si>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</si>
  <si>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</si>
  <si>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</si>
  <si>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</si>
  <si>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</si>
  <si>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</si>
  <si>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</si>
  <si>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</si>
  <si>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</si>
  <si>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</si>
  <si>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</si>
  <si>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</si>
  <si>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</si>
  <si>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</si>
  <si>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</si>
  <si>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</si>
  <si>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</si>
  <si>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</si>
  <si>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</si>
  <si>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</si>
  <si>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</si>
  <si>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</si>
  <si>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</si>
  <si>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</si>
  <si>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</si>
  <si>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</si>
  <si>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</si>
  <si>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</si>
  <si>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</si>
  <si>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</si>
  <si>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</si>
  <si>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</si>
  <si>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</si>
  <si>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</si>
  <si>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</si>
  <si>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</si>
  <si>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</si>
  <si>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</si>
  <si>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</si>
  <si>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</si>
  <si>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</si>
  <si>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</si>
  <si>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</si>
  <si>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</si>
  <si>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</si>
  <si>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</si>
  <si>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</si>
  <si>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</si>
  <si>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</si>
  <si>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</si>
  <si>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</si>
  <si>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</si>
  <si>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</si>
  <si>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</si>
  <si>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</si>
  <si>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</si>
  <si>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</si>
  <si>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</si>
  <si>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</si>
  <si>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</si>
  <si>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</si>
  <si>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</si>
  <si>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</si>
  <si>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</si>
  <si>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</si>
  <si>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</si>
  <si>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</si>
  <si>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</si>
  <si>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</si>
  <si>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</si>
  <si>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</si>
  <si>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</si>
  <si>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</si>
  <si>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</si>
  <si>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</si>
  <si>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</si>
  <si>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</si>
  <si>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</si>
  <si>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</si>
  <si>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</si>
  <si>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</si>
  <si>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</si>
  <si>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</si>
  <si>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</si>
  <si>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</si>
  <si>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</si>
  <si>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</si>
  <si>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</si>
  <si>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</si>
  <si>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</si>
  <si>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</si>
  <si>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</si>
  <si>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</si>
  <si>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</si>
  <si>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</si>
  <si>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</si>
  <si>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</si>
  <si>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</si>
  <si>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</si>
  <si>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</si>
  <si>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</si>
  <si>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</si>
  <si>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</si>
  <si>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</si>
  <si>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</si>
  <si>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</si>
  <si>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</si>
  <si>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</si>
  <si>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</si>
  <si>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</si>
  <si>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</si>
  <si>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</si>
  <si>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</si>
  <si>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</si>
  <si>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</si>
  <si>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</si>
  <si>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</si>
  <si>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</si>
  <si>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</si>
  <si>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</si>
  <si>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</si>
  <si>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</si>
  <si>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</si>
  <si>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</si>
  <si>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</si>
  <si>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</si>
  <si>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</si>
  <si>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</si>
  <si>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</si>
  <si>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</si>
  <si>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</si>
  <si>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</si>
  <si>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</si>
  <si>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</si>
  <si>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</si>
  <si>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</si>
  <si>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</si>
  <si>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</si>
  <si>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</si>
  <si>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</si>
  <si>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</si>
  <si>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</si>
  <si>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</si>
  <si>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</si>
  <si>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</si>
  <si>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</si>
  <si>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</si>
  <si>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</si>
  <si>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</si>
  <si>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</si>
  <si>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</si>
  <si>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</si>
  <si>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</si>
  <si>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</si>
  <si>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</si>
  <si>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</si>
  <si>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</si>
  <si>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</si>
  <si>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</si>
  <si>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</si>
  <si>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</si>
  <si>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</si>
  <si>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</si>
  <si>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</si>
  <si>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</si>
  <si>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</si>
  <si>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</si>
  <si>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</si>
  <si>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</si>
  <si>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</si>
  <si>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</si>
  <si>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</si>
  <si>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</si>
  <si>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</si>
  <si>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</si>
  <si>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</si>
  <si>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</si>
  <si>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</si>
  <si>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</si>
  <si>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</si>
  <si>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</si>
  <si>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</si>
  <si>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</si>
  <si>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</si>
  <si>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</si>
  <si>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</si>
  <si>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</si>
  <si>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</si>
  <si>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</si>
  <si>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</si>
  <si>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</si>
  <si>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</si>
  <si>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</si>
  <si>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</si>
  <si>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</si>
  <si>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</si>
  <si>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</si>
  <si>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</si>
  <si>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</si>
  <si>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</si>
  <si>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</si>
  <si>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</si>
  <si>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</si>
  <si>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</si>
  <si>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</si>
  <si>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</si>
  <si>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</si>
  <si>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</si>
  <si>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</si>
  <si>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</si>
  <si>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</si>
  <si>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</si>
  <si>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</si>
  <si>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</si>
  <si>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</si>
  <si>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</si>
  <si>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</si>
  <si>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</si>
  <si>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</si>
  <si>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</si>
  <si>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</si>
  <si>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</si>
  <si>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</si>
  <si>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</si>
  <si>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</si>
  <si>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</si>
  <si>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</si>
  <si>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</si>
  <si>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</si>
  <si>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</si>
  <si>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</si>
  <si>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</si>
  <si>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</si>
  <si>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</si>
  <si>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</si>
  <si>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</si>
  <si>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</si>
  <si>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</si>
  <si>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</si>
  <si>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</si>
  <si>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</si>
  <si>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</si>
  <si>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</si>
  <si>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</si>
  <si>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</si>
  <si>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</si>
  <si>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</si>
  <si>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</si>
  <si>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</si>
  <si>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</si>
  <si>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</si>
  <si>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</si>
  <si>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</si>
  <si>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</si>
  <si>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</si>
  <si>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</si>
  <si>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</si>
  <si>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</si>
  <si>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</si>
  <si>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</si>
  <si>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</si>
  <si>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</si>
  <si>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</si>
  <si>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</si>
  <si>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</si>
  <si>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</si>
  <si>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</si>
  <si>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</si>
  <si>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</si>
  <si>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</si>
  <si>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</si>
  <si>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</si>
  <si>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</si>
  <si>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</si>
  <si>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</si>
  <si>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</si>
  <si>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</si>
  <si>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</si>
  <si>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</si>
  <si>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</si>
  <si>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</si>
  <si>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</si>
  <si>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</si>
  <si>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</si>
  <si>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</si>
  <si>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</si>
  <si>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</si>
  <si>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</si>
  <si>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</si>
  <si>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</si>
  <si>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</si>
  <si>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</si>
  <si>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</si>
  <si>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</si>
  <si>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</si>
  <si>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</si>
  <si>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</si>
  <si>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</si>
  <si>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</si>
  <si>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</si>
  <si>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</si>
  <si>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</si>
  <si>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</si>
  <si>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</si>
  <si>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</si>
  <si>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</si>
  <si>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</si>
  <si>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</si>
  <si>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</si>
  <si>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</si>
  <si>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</si>
  <si>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</si>
  <si>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</si>
  <si>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</si>
  <si>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</si>
  <si>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</si>
  <si>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</si>
  <si>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</si>
  <si>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</si>
  <si>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</si>
  <si>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</si>
  <si>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</si>
  <si>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</si>
  <si>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</si>
  <si>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</si>
  <si>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</si>
  <si>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</si>
  <si>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</si>
  <si>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</si>
  <si>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</si>
  <si>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</si>
  <si>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</si>
  <si>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</si>
  <si>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</si>
  <si>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</si>
  <si>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</si>
  <si>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</si>
  <si>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</si>
  <si>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</si>
  <si>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</si>
  <si>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</si>
  <si>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</si>
  <si>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</si>
  <si>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</si>
  <si>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</si>
  <si>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</si>
  <si>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</si>
  <si>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</si>
  <si>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</si>
  <si>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</si>
  <si>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</si>
  <si>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</si>
  <si>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</si>
  <si>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</si>
  <si>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</si>
  <si>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</si>
  <si>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</si>
  <si>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</si>
  <si>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</si>
  <si>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</si>
  <si>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</si>
  <si>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</si>
  <si>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</si>
  <si>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</si>
  <si>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</si>
  <si>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</si>
  <si>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</si>
  <si>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</si>
  <si>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</si>
  <si>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</si>
  <si>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</si>
  <si>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</si>
  <si>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</si>
  <si>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</si>
  <si>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</si>
  <si>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</si>
  <si>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</si>
  <si>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</si>
  <si>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</si>
  <si>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</si>
  <si>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</si>
  <si>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</si>
  <si>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</si>
  <si>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</si>
  <si>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</si>
  <si>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</si>
  <si>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</si>
  <si>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</si>
  <si>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</si>
  <si>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</si>
  <si>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</si>
  <si>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</si>
  <si>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</si>
  <si>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</si>
  <si>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</si>
  <si>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</si>
  <si>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</si>
  <si>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</si>
  <si>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</si>
  <si>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</si>
  <si>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</si>
  <si>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</si>
  <si>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</si>
  <si>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</si>
  <si>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</si>
  <si>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</si>
  <si>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</si>
  <si>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</si>
  <si>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</si>
  <si>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</si>
  <si>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</si>
  <si>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</si>
  <si>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</si>
  <si>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</si>
  <si>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</si>
  <si>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</si>
  <si>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</si>
  <si>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</si>
  <si>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</si>
  <si>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</si>
  <si>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</si>
  <si>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</si>
  <si>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</si>
  <si>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</si>
  <si>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</si>
  <si>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</si>
  <si>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</si>
  <si>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</si>
  <si>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</si>
  <si>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</si>
  <si>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</si>
  <si>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</si>
  <si>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</si>
  <si>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</si>
  <si>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</si>
  <si>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</si>
  <si>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</si>
  <si>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</si>
  <si>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</si>
  <si>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</si>
  <si>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</si>
  <si>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</si>
  <si>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</si>
  <si>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</si>
  <si>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</si>
  <si>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</si>
  <si>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</si>
  <si>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</si>
  <si>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</si>
  <si>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</si>
  <si>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</si>
  <si>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</si>
  <si>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</si>
  <si>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</si>
  <si>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</si>
  <si>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</si>
  <si>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</si>
  <si>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</si>
  <si>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</si>
  <si>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</si>
  <si>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</si>
  <si>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</si>
  <si>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</si>
  <si>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</si>
  <si>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</si>
  <si>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</si>
  <si>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</si>
  <si>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</si>
  <si>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</si>
  <si>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</si>
  <si>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</si>
  <si>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</si>
  <si>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</si>
  <si>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</si>
  <si>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</si>
  <si>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</si>
  <si>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</si>
  <si>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</si>
  <si>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</si>
  <si>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</si>
  <si>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</si>
  <si>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</si>
  <si>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</si>
  <si>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</si>
  <si>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</si>
  <si>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</si>
  <si>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</si>
  <si>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</si>
  <si>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</si>
  <si>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</si>
  <si>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</si>
  <si>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</si>
  <si>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</si>
  <si>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</si>
  <si>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</si>
  <si>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</si>
  <si>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</si>
  <si>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</si>
  <si>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</si>
  <si>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</si>
  <si>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</si>
  <si>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</si>
  <si>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</si>
  <si>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</si>
  <si>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</si>
  <si>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</si>
  <si>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</si>
  <si>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</si>
  <si>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</si>
  <si>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</si>
  <si>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</si>
  <si>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</si>
  <si>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</si>
  <si>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</si>
  <si>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</si>
  <si>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</si>
  <si>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</si>
  <si>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</si>
  <si>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</si>
  <si>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</si>
  <si>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</si>
  <si>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</si>
  <si>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</si>
  <si>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</si>
  <si>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</si>
  <si>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</si>
  <si>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</si>
  <si>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</si>
  <si>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</si>
  <si>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</si>
  <si>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</si>
  <si>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</si>
  <si>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</si>
  <si>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</si>
  <si>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</si>
  <si>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</si>
  <si>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</si>
  <si>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</si>
  <si>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</si>
  <si>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</si>
  <si>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</si>
  <si>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</si>
  <si>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</si>
  <si>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</si>
  <si>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</si>
  <si>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</si>
  <si>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</si>
  <si>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</si>
  <si>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</si>
  <si>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</si>
  <si>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</si>
  <si>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</si>
  <si>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</si>
  <si>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</si>
  <si>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</si>
  <si>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</si>
  <si>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</si>
  <si>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</si>
  <si>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</si>
  <si>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</si>
  <si>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</si>
  <si>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</si>
  <si>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</si>
  <si>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</si>
  <si>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</si>
  <si>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</si>
  <si>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</si>
  <si>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</si>
  <si>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</si>
  <si>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</si>
  <si>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</si>
  <si>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</si>
  <si>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</si>
  <si>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</si>
  <si>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</si>
  <si>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</si>
  <si>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</si>
  <si>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</si>
  <si>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</si>
  <si>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</si>
  <si>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</si>
  <si>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</si>
  <si>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</si>
  <si>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</si>
  <si>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</si>
  <si>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</si>
  <si>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</si>
  <si>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</si>
  <si>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</si>
  <si>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</si>
  <si>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</si>
  <si>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</si>
  <si>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</si>
  <si>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</si>
  <si>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</si>
  <si>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</si>
  <si>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</si>
  <si>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</si>
  <si>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</si>
  <si>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</si>
  <si>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</si>
  <si>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</si>
  <si>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</si>
  <si>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</si>
  <si>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</si>
  <si>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</si>
  <si>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</si>
  <si>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</si>
  <si>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</si>
  <si>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</si>
  <si>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</si>
  <si>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</si>
  <si>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</si>
  <si>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</si>
  <si>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</si>
  <si>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</si>
  <si>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</si>
  <si>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</si>
  <si>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</si>
  <si>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</si>
  <si>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</si>
  <si>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</si>
  <si>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</si>
  <si>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</si>
  <si>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</si>
  <si>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</si>
  <si>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</si>
  <si>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</si>
  <si>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</si>
  <si>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</si>
  <si>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</si>
  <si>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</si>
  <si>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</si>
  <si>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</si>
  <si>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</si>
  <si>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</si>
  <si>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</si>
  <si>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</si>
  <si>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</si>
  <si>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</si>
  <si>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</si>
  <si>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</si>
  <si>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</si>
  <si>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</si>
  <si>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</si>
  <si>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</si>
  <si>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</si>
  <si>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</si>
  <si>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</si>
  <si>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</si>
  <si>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</si>
  <si>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</si>
  <si>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</si>
  <si>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</si>
  <si>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</si>
  <si>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</si>
  <si>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</si>
  <si>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</si>
  <si>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</si>
  <si>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</si>
  <si>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</si>
  <si>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</si>
  <si>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</si>
  <si>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</si>
  <si>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</si>
  <si>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</si>
  <si>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</si>
  <si>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</si>
  <si>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</si>
  <si>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</si>
  <si>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</si>
  <si>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</si>
  <si>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</si>
  <si>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</si>
  <si>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</si>
  <si>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</si>
  <si>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</si>
  <si>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</si>
  <si>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</si>
  <si>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</si>
  <si>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</si>
  <si>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</si>
  <si>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</si>
  <si>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</si>
  <si>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</si>
  <si>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</si>
  <si>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</si>
  <si>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</si>
  <si>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</si>
  <si>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</si>
  <si>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</si>
  <si>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</si>
  <si>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</si>
  <si>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</si>
  <si>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</si>
  <si>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</si>
  <si>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</si>
  <si>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</si>
  <si>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</si>
  <si>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</si>
  <si>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</si>
  <si>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</si>
  <si>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</si>
  <si>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</si>
  <si>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</si>
  <si>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</si>
  <si>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</si>
  <si>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</si>
  <si>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</si>
  <si>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</si>
  <si>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</si>
  <si>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</si>
  <si>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</si>
  <si>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</si>
  <si>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</si>
  <si>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</si>
  <si>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</si>
  <si>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</si>
  <si>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</si>
  <si>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</si>
  <si>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</si>
  <si>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</si>
  <si>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</si>
  <si>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</si>
  <si>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</si>
  <si>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</si>
  <si>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</si>
  <si>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</si>
  <si>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</si>
  <si>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</si>
  <si>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</si>
  <si>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</si>
  <si>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</si>
  <si>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</si>
  <si>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</si>
  <si>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</si>
  <si>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</si>
  <si>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</si>
  <si>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</si>
  <si>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</si>
  <si>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</si>
  <si>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</si>
  <si>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</si>
  <si>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</si>
  <si>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</si>
  <si>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</si>
  <si>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</si>
  <si>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</si>
  <si>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</si>
  <si>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</si>
  <si>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</si>
  <si>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</si>
  <si>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</si>
  <si>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</si>
  <si>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</si>
  <si>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</si>
  <si>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</si>
  <si>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</si>
  <si>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</si>
  <si>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</si>
  <si>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</si>
  <si>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</si>
  <si>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</si>
  <si>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</si>
  <si>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</si>
  <si>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</si>
  <si>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</si>
  <si>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</si>
  <si>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</si>
  <si>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</si>
  <si>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</si>
  <si>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</si>
  <si>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</si>
  <si>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</si>
  <si>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</si>
  <si>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</si>
  <si>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</si>
  <si>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</si>
  <si>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</si>
  <si>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</si>
  <si>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</si>
  <si>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</si>
  <si>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</si>
  <si>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</si>
  <si>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</si>
  <si>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</si>
  <si>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</si>
  <si>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</si>
  <si>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</si>
  <si>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</si>
  <si>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</si>
  <si>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</si>
  <si>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</si>
  <si>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</si>
  <si>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</si>
  <si>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</si>
  <si>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</si>
  <si>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</si>
  <si>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</si>
  <si>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</si>
  <si>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</si>
  <si>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</si>
  <si>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</si>
  <si>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</si>
  <si>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</si>
  <si>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</si>
  <si>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</si>
  <si>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</si>
  <si>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</si>
  <si>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</si>
  <si>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</si>
  <si>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</si>
  <si>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</si>
  <si>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</si>
  <si>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</si>
  <si>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</si>
  <si>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</si>
  <si>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</si>
  <si>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</si>
  <si>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</si>
  <si>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</si>
  <si>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</si>
  <si>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</si>
  <si>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</si>
  <si>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</si>
  <si>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</si>
  <si>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</si>
  <si>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</si>
  <si>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</si>
  <si>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</si>
  <si>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</si>
  <si>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</si>
  <si>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</si>
  <si>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</si>
  <si>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</si>
  <si>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</si>
  <si>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</si>
  <si>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</si>
  <si>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</si>
  <si>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</si>
  <si>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</si>
  <si>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</si>
  <si>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</si>
  <si>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</si>
  <si>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</si>
  <si>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</si>
  <si>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</si>
  <si>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</si>
  <si>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</si>
  <si>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</si>
  <si>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</si>
  <si>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</si>
  <si>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</si>
  <si>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</si>
  <si>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</si>
  <si>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</si>
  <si>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</si>
  <si>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</si>
  <si>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</si>
  <si>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</si>
  <si>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</si>
  <si>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</si>
  <si>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</si>
  <si>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</si>
  <si>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</si>
  <si>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</si>
  <si>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</si>
  <si>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</si>
  <si>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</si>
  <si>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</si>
  <si>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</si>
  <si>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</si>
  <si>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</si>
  <si>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</si>
  <si>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</si>
  <si>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</si>
  <si>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</si>
  <si>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</si>
  <si>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</si>
  <si>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</si>
  <si>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</si>
  <si>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</si>
  <si>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</si>
  <si>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</si>
  <si>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</si>
  <si>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</si>
  <si>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</si>
  <si>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</si>
  <si>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</si>
  <si>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</si>
  <si>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</si>
  <si>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</si>
  <si>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</si>
  <si>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</si>
  <si>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</si>
  <si>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</si>
  <si>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</si>
  <si>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</si>
  <si>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</si>
  <si>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</si>
  <si>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</si>
  <si>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</si>
  <si>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</si>
  <si>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</si>
  <si>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</si>
  <si>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</si>
  <si>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</si>
  <si>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</si>
  <si>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</si>
  <si>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</si>
  <si>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</si>
  <si>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</si>
  <si>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</si>
  <si>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</si>
  <si>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</si>
  <si>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</si>
  <si>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</si>
  <si>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</si>
  <si>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</si>
  <si>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</si>
  <si>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</si>
  <si>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</si>
  <si>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</si>
  <si>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</si>
  <si>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</si>
  <si>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</si>
  <si>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</si>
  <si>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</si>
  <si>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</si>
  <si>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</si>
  <si>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</si>
  <si>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</si>
  <si>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</si>
  <si>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</si>
  <si>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</si>
  <si>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</si>
  <si>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</si>
  <si>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</si>
  <si>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</si>
  <si>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</si>
  <si>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</si>
  <si>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</si>
  <si>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</si>
  <si>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</si>
  <si>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</si>
  <si>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</si>
  <si>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</si>
  <si>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</si>
  <si>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</si>
  <si>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</si>
  <si>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</si>
  <si>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</si>
  <si>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</si>
  <si>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</si>
  <si>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</si>
  <si>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</si>
  <si>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</si>
  <si>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</si>
  <si>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</si>
  <si>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</si>
  <si>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</si>
  <si>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</si>
  <si>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</si>
  <si>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</si>
  <si>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</si>
  <si>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</si>
  <si>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</si>
  <si>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</si>
  <si>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</si>
  <si>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</si>
  <si>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</si>
  <si>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</si>
  <si>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</si>
  <si>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</si>
  <si>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</si>
  <si>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</si>
  <si>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</si>
  <si>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</si>
  <si>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</si>
  <si>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</si>
  <si>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</si>
  <si>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</si>
  <si>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</si>
  <si>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</si>
  <si>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</si>
  <si>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</si>
  <si>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</si>
  <si>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</si>
  <si>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</si>
  <si>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</si>
  <si>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</si>
  <si>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</si>
  <si>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</si>
  <si>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</si>
  <si>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</si>
  <si>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</si>
  <si>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</si>
  <si>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</si>
  <si>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</si>
  <si>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</si>
  <si>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</si>
  <si>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</si>
  <si>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</si>
  <si>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</si>
  <si>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</si>
  <si>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</si>
  <si>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</si>
  <si>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</si>
  <si>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</si>
  <si>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</si>
  <si>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</si>
  <si>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</si>
  <si>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</si>
  <si>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</si>
  <si>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</si>
  <si>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</si>
  <si>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</si>
  <si>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</si>
  <si>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</si>
  <si>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</si>
  <si>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</si>
  <si>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</si>
  <si>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</si>
  <si>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</si>
  <si>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</si>
  <si>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</si>
  <si>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</si>
  <si>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</si>
  <si>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</si>
  <si>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</si>
  <si>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</si>
  <si>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</si>
  <si>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</si>
  <si>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</si>
  <si>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</si>
  <si>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</si>
  <si>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</si>
  <si>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</si>
  <si>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</si>
  <si>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</si>
  <si>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</si>
  <si>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</si>
  <si>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</si>
  <si>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</si>
  <si>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</si>
  <si>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</si>
  <si>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</si>
  <si>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</si>
  <si>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</si>
  <si>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</si>
  <si>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</si>
  <si>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</si>
  <si>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</si>
  <si>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</si>
  <si>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</si>
  <si>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</si>
  <si>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</si>
  <si>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</si>
  <si>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</si>
  <si>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</si>
  <si>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</si>
  <si>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</si>
  <si>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</si>
  <si>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</si>
  <si>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</si>
  <si>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</si>
  <si>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</si>
  <si>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</si>
  <si>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</si>
  <si>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</si>
  <si>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</si>
  <si>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</si>
  <si>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</si>
  <si>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</si>
  <si>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</si>
  <si>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</si>
  <si>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</si>
  <si>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</si>
  <si>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</si>
  <si>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</si>
  <si>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</si>
  <si>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</si>
  <si>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</si>
  <si>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</si>
  <si>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</si>
  <si>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</si>
  <si>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</si>
  <si>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</si>
  <si>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</si>
  <si>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</si>
  <si>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</si>
  <si>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</si>
  <si>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</si>
  <si>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</si>
  <si>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</si>
  <si>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</si>
  <si>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</si>
  <si>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</si>
  <si>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</si>
  <si>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</si>
  <si>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</si>
  <si>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</si>
  <si>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</si>
  <si>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</si>
  <si>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</si>
  <si>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</si>
  <si>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</si>
  <si>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</si>
  <si>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</si>
  <si>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</si>
  <si>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</si>
  <si>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</si>
  <si>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</si>
  <si>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</si>
  <si>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</si>
  <si>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</si>
  <si>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</si>
  <si>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</si>
  <si>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</si>
  <si>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</si>
  <si>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</si>
  <si>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</si>
  <si>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</si>
  <si>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</si>
  <si>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</si>
  <si>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</si>
  <si>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</si>
  <si>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</si>
  <si>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</si>
  <si>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</si>
  <si>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</si>
  <si>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</si>
  <si>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</si>
  <si>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</si>
  <si>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</si>
  <si>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</si>
  <si>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</si>
  <si>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</si>
  <si>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</si>
  <si>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</si>
  <si>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</si>
  <si>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</si>
  <si>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</si>
  <si>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</si>
  <si>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</si>
  <si>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</si>
  <si>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</si>
  <si>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</si>
  <si>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</si>
  <si>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</si>
  <si>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</si>
  <si>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</si>
  <si>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</si>
  <si>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</si>
  <si>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</si>
  <si>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</si>
  <si>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</si>
  <si>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</si>
  <si>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</si>
  <si>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</si>
  <si>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</si>
  <si>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</si>
  <si>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</si>
  <si>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</si>
  <si>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</si>
  <si>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</si>
  <si>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</si>
  <si>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</si>
  <si>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</si>
  <si>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</si>
  <si>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</si>
  <si>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</si>
  <si>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</si>
  <si>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</si>
  <si>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</si>
  <si>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</si>
  <si>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</si>
  <si>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</si>
  <si>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</si>
  <si>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</si>
  <si>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</si>
  <si>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</si>
  <si>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</si>
  <si>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</si>
  <si>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</si>
  <si>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</si>
  <si>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</si>
  <si>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</si>
  <si>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</si>
  <si>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</si>
  <si>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</si>
  <si>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</si>
  <si>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</si>
  <si>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</si>
  <si>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</si>
  <si>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</si>
  <si>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</si>
  <si>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</si>
  <si>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</si>
  <si>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</si>
  <si>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</si>
  <si>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</si>
  <si>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</si>
  <si>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</si>
  <si>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</si>
  <si>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</si>
  <si>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</si>
  <si>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</si>
  <si>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</si>
  <si>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</si>
  <si>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</si>
  <si>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</si>
  <si>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</si>
  <si>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</si>
  <si>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</si>
  <si>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</si>
  <si>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</si>
  <si>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</si>
  <si>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</si>
  <si>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</si>
  <si>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</si>
  <si>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</si>
  <si>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</si>
  <si>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</si>
  <si>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</si>
  <si>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</si>
  <si>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</si>
  <si>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</si>
  <si>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</si>
  <si>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</si>
  <si>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</si>
  <si>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</si>
  <si>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</si>
  <si>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</si>
  <si>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</si>
  <si>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</si>
  <si>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</si>
  <si>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</si>
  <si>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</si>
  <si>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</si>
  <si>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</si>
  <si>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</si>
  <si>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</si>
  <si>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</si>
  <si>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</si>
  <si>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</si>
  <si>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</si>
  <si>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</si>
  <si>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</si>
  <si>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</si>
  <si>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</si>
  <si>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</si>
  <si>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</si>
  <si>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</si>
  <si>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</si>
  <si>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</si>
  <si>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</si>
  <si>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</si>
  <si>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</si>
  <si>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</si>
  <si>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</si>
  <si>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</si>
  <si>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</si>
  <si>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</si>
  <si>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</si>
  <si>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</si>
  <si>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</si>
  <si>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</si>
  <si>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</si>
  <si>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</si>
  <si>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</si>
  <si>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</si>
  <si>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</si>
  <si>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</si>
  <si>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</si>
  <si>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</si>
  <si>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</si>
  <si>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</si>
  <si>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</si>
  <si>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</si>
  <si>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</si>
  <si>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</si>
  <si>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</si>
  <si>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</si>
  <si>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</si>
  <si>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</si>
  <si>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</si>
  <si>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</si>
  <si>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</si>
  <si>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</si>
  <si>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</si>
  <si>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</si>
  <si>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</si>
  <si>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</si>
  <si>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</si>
  <si>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</si>
  <si>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</si>
  <si>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</si>
  <si>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</si>
  <si>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</si>
  <si>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</si>
  <si>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</si>
  <si>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</si>
  <si>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</si>
  <si>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</si>
  <si>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</si>
  <si>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</si>
  <si>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</si>
  <si>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</si>
  <si>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</si>
  <si>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</si>
  <si>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</si>
  <si>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</si>
  <si>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</si>
  <si>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</si>
  <si>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</si>
  <si>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</si>
  <si>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</si>
  <si>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</si>
  <si>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</si>
  <si>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</si>
  <si>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</si>
  <si>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</si>
  <si>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</si>
  <si>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</si>
  <si>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</si>
  <si>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</si>
  <si>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</si>
  <si>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</si>
  <si>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</si>
  <si>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</si>
  <si>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</si>
  <si>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</si>
  <si>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</si>
  <si>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</si>
  <si>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</si>
  <si>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</si>
  <si>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</si>
  <si>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</si>
  <si>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</si>
  <si>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</si>
  <si>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</si>
  <si>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</si>
  <si>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</si>
  <si>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</si>
  <si>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</si>
  <si>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</si>
  <si>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</si>
  <si>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</si>
  <si>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</si>
  <si>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</si>
  <si>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</si>
  <si>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</si>
  <si>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</si>
  <si>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</si>
  <si>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</si>
  <si>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</si>
  <si>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</si>
  <si>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</si>
  <si>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</si>
  <si>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</si>
  <si>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</si>
  <si>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</si>
  <si>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</si>
  <si>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</si>
  <si>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</si>
  <si>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</si>
  <si>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</si>
  <si>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</si>
  <si>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</si>
  <si>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</si>
  <si>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</si>
  <si>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</si>
  <si>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</si>
  <si>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</si>
  <si>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</si>
  <si>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</si>
  <si>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</si>
  <si>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</si>
  <si>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</si>
  <si>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</si>
  <si>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</si>
  <si>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</si>
  <si>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</si>
  <si>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</si>
  <si>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</si>
  <si>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</si>
  <si>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</si>
  <si>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</si>
  <si>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</si>
  <si>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</si>
  <si>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</si>
  <si>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</si>
  <si>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</si>
  <si>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</si>
  <si>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</si>
  <si>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</si>
  <si>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</si>
  <si>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</si>
  <si>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</si>
  <si>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</si>
  <si>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</si>
  <si>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</si>
  <si>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</si>
  <si>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</si>
  <si>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</si>
  <si>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</si>
  <si>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</si>
  <si>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</si>
  <si>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</si>
  <si>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</si>
  <si>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</si>
  <si>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</si>
  <si>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</si>
  <si>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</si>
  <si>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</si>
  <si>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</si>
  <si>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</si>
  <si>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</si>
  <si>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</si>
  <si>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</si>
  <si>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</si>
  <si>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</si>
  <si>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</si>
  <si>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</si>
  <si>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</si>
  <si>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</si>
  <si>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</si>
  <si>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</si>
  <si>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</si>
  <si>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</si>
  <si>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</si>
  <si>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</si>
  <si>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</si>
  <si>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</si>
  <si>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</si>
  <si>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</si>
  <si>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</si>
  <si>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</si>
  <si>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</si>
  <si>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</si>
  <si>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</si>
  <si>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</si>
  <si>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</si>
  <si>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</si>
  <si>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</si>
  <si>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</si>
  <si>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</si>
  <si>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</si>
  <si>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</si>
  <si>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</si>
  <si>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</si>
  <si>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</si>
  <si>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</si>
  <si>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</si>
  <si>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</si>
  <si>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</si>
  <si>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</si>
  <si>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</si>
  <si>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</si>
  <si>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</si>
  <si>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</si>
  <si>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</si>
  <si>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</si>
  <si>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</si>
  <si>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</si>
  <si>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</si>
  <si>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</si>
  <si>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</si>
  <si>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</si>
  <si>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</si>
  <si>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</si>
  <si>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</si>
  <si>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</si>
  <si>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</si>
  <si>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</si>
  <si>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</si>
  <si>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</si>
  <si>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</si>
  <si>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</si>
  <si>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</si>
  <si>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</si>
  <si>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</si>
  <si>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</si>
  <si>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</si>
  <si>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</si>
  <si>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</si>
  <si>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</si>
  <si>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</si>
  <si>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</si>
  <si>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</si>
  <si>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</si>
  <si>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</si>
  <si>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</si>
  <si>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</si>
  <si>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</si>
  <si>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</si>
  <si>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</si>
  <si>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</si>
  <si>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</si>
  <si>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</si>
  <si>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</si>
  <si>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</si>
  <si>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</si>
  <si>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</si>
  <si>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</si>
  <si>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</si>
  <si>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</si>
  <si>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</si>
  <si>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</si>
  <si>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</si>
  <si>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</si>
  <si>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</si>
  <si>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</si>
  <si>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</si>
  <si>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</si>
  <si>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</si>
  <si>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</si>
  <si>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</si>
  <si>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</si>
  <si>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</si>
  <si>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</si>
  <si>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</si>
  <si>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</si>
  <si>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</si>
  <si>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</si>
  <si>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</si>
  <si>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</si>
  <si>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</si>
  <si>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</si>
  <si>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</si>
  <si>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</si>
  <si>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</si>
  <si>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</si>
  <si>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</si>
  <si>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</si>
  <si>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</si>
  <si>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</si>
  <si>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</si>
  <si>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</si>
  <si>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</si>
  <si>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</si>
  <si>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</si>
  <si>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</si>
  <si>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</si>
  <si>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</si>
  <si>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</si>
  <si>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</si>
  <si>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</si>
  <si>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</si>
  <si>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</si>
  <si>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</si>
  <si>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</si>
  <si>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</si>
  <si>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</si>
  <si>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</si>
  <si>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</si>
  <si>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</si>
  <si>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</si>
  <si>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</si>
  <si>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</si>
  <si>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</si>
  <si>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</si>
  <si>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</si>
  <si>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</si>
  <si>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</si>
  <si>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</si>
  <si>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</si>
  <si>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</si>
  <si>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</si>
  <si>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</si>
  <si>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</si>
  <si>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</si>
  <si>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</si>
  <si>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</si>
  <si>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</si>
  <si>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</si>
  <si>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</si>
  <si>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</si>
  <si>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</si>
  <si>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</si>
  <si>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</si>
  <si>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</si>
  <si>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</si>
  <si>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</si>
  <si>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</si>
  <si>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</si>
  <si>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</si>
  <si>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</si>
  <si>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</si>
  <si>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</si>
  <si>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</si>
  <si>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</si>
  <si>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</si>
  <si>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</si>
  <si>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</si>
  <si>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</si>
  <si>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</si>
  <si>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</si>
  <si>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</si>
  <si>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</si>
  <si>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</si>
  <si>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</si>
  <si>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</si>
  <si>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</si>
  <si>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</si>
  <si>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</si>
  <si>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</si>
  <si>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</si>
  <si>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</si>
  <si>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</si>
  <si>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</si>
  <si>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</si>
  <si>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</si>
  <si>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</si>
  <si>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</si>
  <si>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</si>
  <si>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</si>
  <si>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</si>
  <si>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</si>
  <si>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</si>
  <si>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</si>
  <si>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</si>
  <si>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</si>
  <si>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</si>
  <si>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</si>
  <si>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</si>
  <si>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</si>
  <si>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</si>
  <si>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</si>
  <si>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</si>
  <si>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</si>
  <si>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</si>
  <si>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</si>
  <si>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</si>
  <si>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</si>
  <si>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</si>
  <si>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</si>
  <si>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</si>
  <si>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</si>
  <si>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</si>
  <si>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</si>
  <si>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</si>
  <si>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</si>
  <si>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</si>
  <si>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</si>
  <si>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</si>
  <si>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</si>
  <si>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</si>
  <si>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</si>
  <si>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</si>
  <si>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</si>
  <si>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</si>
  <si>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</si>
  <si>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</si>
  <si>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</si>
  <si>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</si>
  <si>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</si>
  <si>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</si>
  <si>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</si>
  <si>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</si>
  <si>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</si>
  <si>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</si>
  <si>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</si>
  <si>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</si>
  <si>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</si>
  <si>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</si>
  <si>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</si>
  <si>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</si>
  <si>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</si>
  <si>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</si>
  <si>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</si>
  <si>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</si>
  <si>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</si>
  <si>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</si>
  <si>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</si>
  <si>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</si>
  <si>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</si>
  <si>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</si>
  <si>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</si>
  <si>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</si>
  <si>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</si>
  <si>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</si>
  <si>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</si>
  <si>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</si>
  <si>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</si>
  <si>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</si>
  <si>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</si>
  <si>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</si>
  <si>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</si>
  <si>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</si>
  <si>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</si>
  <si>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</si>
  <si>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</si>
  <si>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</si>
  <si>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</si>
  <si>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</si>
  <si>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</si>
  <si>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</si>
  <si>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</si>
  <si>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</si>
  <si>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</si>
  <si>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</si>
  <si>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</si>
  <si>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</si>
  <si>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</si>
  <si>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</si>
  <si>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</si>
  <si>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</si>
  <si>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</si>
  <si>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</si>
  <si>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</si>
  <si>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</si>
  <si>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</si>
  <si>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</si>
  <si>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</si>
  <si>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</si>
  <si>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</si>
  <si>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</si>
  <si>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</si>
  <si>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</si>
  <si>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</si>
  <si>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</si>
  <si>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</si>
  <si>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</si>
  <si>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</si>
  <si>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</si>
  <si>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</si>
  <si>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</si>
  <si>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</si>
  <si>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</si>
  <si>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</si>
  <si>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</si>
  <si>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</si>
  <si>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</si>
  <si>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</si>
  <si>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</si>
  <si>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</si>
  <si>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</si>
  <si>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</si>
  <si>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</si>
  <si>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</si>
  <si>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</si>
  <si>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</si>
  <si>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</si>
  <si>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</si>
  <si>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</si>
  <si>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</si>
  <si>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</si>
  <si>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</si>
  <si>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</si>
  <si>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</si>
  <si>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</si>
  <si>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</si>
  <si>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</si>
  <si>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</si>
  <si>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</si>
  <si>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</si>
  <si>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</si>
  <si>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</si>
  <si>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</si>
  <si>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</si>
  <si>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</si>
  <si>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</si>
  <si>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</si>
  <si>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</si>
  <si>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</si>
  <si>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</si>
  <si>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</si>
  <si>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</si>
  <si>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</si>
  <si>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</si>
  <si>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</si>
  <si>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</si>
  <si>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</si>
  <si>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</si>
  <si>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</si>
  <si>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</si>
  <si>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</si>
  <si>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</si>
  <si>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</si>
  <si>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</si>
  <si>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</si>
  <si>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</si>
  <si>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</si>
  <si>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</si>
  <si>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</si>
  <si>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</si>
  <si>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</si>
  <si>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</si>
  <si>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</si>
  <si>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</si>
  <si>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</si>
  <si>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</si>
  <si>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</si>
  <si>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</si>
  <si>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</si>
  <si>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</si>
  <si>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</si>
  <si>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</si>
  <si>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</si>
  <si>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</si>
  <si>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</si>
  <si>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</si>
  <si>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</si>
  <si>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</si>
  <si>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</si>
  <si>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</si>
  <si>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</si>
  <si>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</si>
  <si>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</si>
  <si>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</si>
  <si>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</si>
  <si>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</si>
  <si>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</si>
  <si>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</si>
  <si>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</si>
  <si>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</si>
  <si>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</si>
  <si>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</si>
  <si>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</si>
  <si>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</si>
  <si>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</si>
  <si>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</si>
  <si>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</si>
  <si>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</si>
  <si>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</si>
  <si>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</si>
  <si>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</si>
  <si>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</si>
  <si>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</si>
  <si>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</si>
  <si>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</si>
  <si>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</si>
  <si>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</si>
  <si>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</si>
  <si>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</si>
  <si>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</si>
  <si>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</si>
  <si>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</si>
  <si>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</si>
  <si>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</si>
  <si>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</si>
  <si>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</si>
  <si>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</si>
  <si>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</si>
  <si>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</si>
  <si>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</si>
  <si>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</si>
  <si>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</si>
  <si>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</si>
  <si>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</si>
  <si>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</si>
  <si>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</si>
  <si>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</si>
  <si>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</si>
  <si>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</si>
  <si>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</si>
  <si>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</si>
  <si>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</si>
  <si>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</si>
  <si>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</si>
  <si>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</si>
  <si>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</si>
  <si>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</si>
  <si>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</si>
  <si>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</si>
  <si>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</si>
  <si>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</si>
  <si>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</si>
  <si>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</si>
  <si>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</si>
  <si>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</si>
  <si>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</si>
  <si>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</si>
  <si>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</si>
  <si>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</si>
  <si>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</si>
  <si>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</si>
  <si>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</si>
  <si>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</si>
  <si>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</si>
  <si>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</si>
  <si>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</si>
  <si>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</si>
  <si>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</si>
  <si>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</si>
  <si>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</si>
  <si>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</si>
  <si>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</si>
  <si>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</si>
  <si>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</si>
  <si>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</si>
  <si>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</si>
  <si>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</si>
  <si>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</si>
  <si>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</si>
  <si>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</si>
  <si>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</si>
  <si>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</si>
  <si>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</si>
  <si>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</si>
  <si>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</si>
  <si>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</si>
  <si>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</si>
  <si>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</si>
  <si>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</si>
  <si>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</si>
  <si>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</si>
  <si>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</si>
  <si>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</si>
  <si>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</si>
  <si>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</si>
  <si>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</si>
  <si>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</si>
  <si>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</si>
  <si>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</si>
  <si>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</si>
  <si>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</si>
  <si>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</si>
  <si>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</si>
  <si>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</si>
  <si>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</si>
  <si>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</si>
  <si>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</si>
  <si>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</si>
  <si>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</si>
  <si>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</si>
  <si>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</si>
  <si>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</si>
  <si>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</si>
  <si>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</si>
  <si>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</si>
  <si>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</si>
  <si>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</si>
  <si>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</si>
  <si>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</si>
  <si>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</si>
  <si>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</si>
  <si>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</si>
  <si>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</si>
  <si>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</si>
  <si>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</si>
  <si>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</si>
  <si>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</si>
  <si>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</si>
  <si>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</si>
  <si>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</si>
  <si>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</si>
  <si>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</si>
  <si>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</si>
  <si>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</si>
  <si>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</si>
  <si>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</si>
  <si>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</si>
  <si>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</si>
  <si>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</si>
  <si>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</si>
  <si>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</si>
  <si>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</si>
  <si>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</si>
  <si>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</si>
  <si>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</si>
  <si>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</si>
  <si>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</si>
  <si>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</si>
  <si>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</si>
  <si>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</si>
  <si>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</si>
  <si>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</si>
  <si>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</si>
  <si>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</si>
  <si>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</si>
  <si>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</si>
  <si>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</si>
  <si>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</si>
  <si>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</si>
  <si>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</si>
  <si>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</si>
  <si>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</si>
  <si>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</si>
  <si>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</si>
  <si>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</si>
  <si>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</si>
  <si>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</si>
  <si>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</si>
  <si>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</si>
  <si>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</si>
  <si>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</si>
  <si>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</si>
  <si>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</si>
  <si>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</si>
  <si>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</si>
  <si>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</si>
  <si>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</si>
  <si>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</si>
  <si>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</si>
  <si>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</si>
  <si>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</si>
  <si>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</si>
  <si>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</si>
  <si>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</si>
  <si>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</si>
  <si>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</si>
  <si>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</si>
  <si>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</si>
  <si>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</si>
  <si>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</si>
  <si>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</si>
  <si>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</si>
  <si>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</si>
  <si>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</si>
  <si>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</si>
  <si>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</si>
  <si>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</si>
  <si>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</si>
  <si>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</si>
  <si>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</si>
  <si>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</si>
  <si>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</si>
  <si>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</si>
  <si>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</si>
  <si>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</si>
  <si>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</si>
  <si>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</si>
  <si>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</si>
  <si>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</si>
  <si>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</si>
  <si>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</si>
  <si>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</si>
  <si>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</si>
  <si>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</si>
  <si>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</si>
  <si>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</si>
  <si>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</si>
  <si>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</si>
  <si>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</si>
  <si>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</si>
  <si>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</si>
  <si>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</si>
  <si>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</si>
  <si>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</si>
  <si>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</si>
  <si>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</si>
  <si>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</si>
  <si>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</si>
  <si>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</si>
  <si>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</si>
  <si>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</si>
  <si>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</si>
  <si>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</si>
  <si>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</si>
  <si>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</si>
  <si>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</si>
  <si>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</si>
  <si>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</si>
  <si>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</si>
  <si>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</si>
  <si>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</si>
  <si>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</si>
  <si>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</si>
  <si>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</si>
  <si>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</si>
  <si>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</si>
  <si>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</si>
  <si>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</si>
  <si>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</si>
  <si>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</si>
  <si>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</si>
  <si>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</si>
  <si>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</si>
  <si>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</si>
  <si>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</si>
  <si>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</si>
  <si>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</si>
  <si>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</si>
  <si>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</si>
  <si>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</si>
  <si>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</si>
  <si>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</si>
  <si>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</si>
  <si>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</si>
  <si>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</si>
  <si>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</si>
  <si>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</si>
  <si>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</si>
  <si>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</si>
  <si>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</si>
  <si>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</si>
  <si>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</si>
  <si>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</si>
  <si>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</si>
  <si>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</si>
  <si>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</si>
  <si>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</si>
  <si>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</si>
  <si>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</si>
  <si>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</si>
  <si>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</si>
  <si>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</si>
  <si>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</si>
  <si>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</si>
  <si>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</si>
  <si>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</si>
  <si>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</si>
  <si>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</si>
  <si>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</si>
  <si>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</si>
  <si>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</si>
  <si>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</si>
  <si>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</si>
  <si>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</si>
  <si>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</si>
  <si>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</si>
  <si>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</si>
  <si>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</si>
  <si>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</si>
  <si>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</si>
  <si>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</si>
  <si>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</si>
  <si>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</si>
  <si>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</si>
  <si>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</si>
  <si>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</si>
  <si>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</si>
  <si>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</si>
  <si>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</si>
  <si>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</si>
  <si>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</si>
  <si>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</si>
  <si>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</si>
  <si>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</si>
  <si>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</si>
  <si>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</si>
  <si>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</si>
  <si>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</si>
  <si>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</si>
  <si>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</si>
  <si>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</si>
  <si>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</si>
  <si>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</si>
  <si>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</si>
  <si>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</si>
  <si>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</si>
  <si>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</si>
  <si>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</si>
  <si>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</si>
  <si>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</si>
  <si>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</si>
  <si>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</si>
  <si>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</si>
  <si>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</si>
  <si>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</si>
  <si>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</si>
  <si>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</si>
  <si>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</si>
  <si>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</si>
  <si>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</si>
  <si>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</si>
  <si>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</si>
  <si>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</si>
  <si>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</si>
  <si>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</si>
  <si>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</si>
  <si>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</si>
  <si>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</si>
  <si>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</si>
  <si>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</si>
  <si>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</si>
  <si>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</si>
  <si>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</si>
  <si>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</si>
  <si>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</si>
  <si>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</si>
  <si>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</si>
  <si>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</si>
  <si>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</si>
  <si>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</si>
  <si>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</si>
  <si>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</si>
  <si>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</si>
  <si>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</si>
  <si>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</si>
  <si>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</si>
  <si>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</si>
  <si>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</si>
  <si>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</si>
  <si>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</si>
  <si>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</si>
  <si>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</si>
  <si>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</si>
  <si>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</si>
  <si>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</si>
  <si>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</si>
  <si>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</si>
  <si>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</si>
  <si>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</si>
  <si>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</si>
  <si>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</si>
  <si>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</si>
  <si>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</si>
  <si>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</si>
  <si>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</si>
  <si>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</si>
  <si>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</si>
  <si>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</si>
  <si>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</si>
  <si>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</si>
  <si>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</si>
  <si>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</si>
  <si>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</si>
  <si>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</si>
  <si>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</si>
  <si>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</si>
  <si>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</si>
  <si>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</si>
  <si>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</si>
  <si>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</si>
  <si>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</si>
  <si>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</si>
  <si>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</si>
  <si>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</si>
  <si>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</si>
  <si>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</si>
  <si>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</si>
  <si>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</si>
  <si>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</si>
  <si>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</si>
  <si>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</si>
  <si>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</si>
  <si>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</si>
  <si>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</si>
  <si>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</si>
  <si>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</si>
  <si>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</si>
  <si>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</si>
  <si>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</si>
  <si>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</si>
  <si>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</si>
  <si>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</si>
  <si>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</si>
  <si>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</si>
  <si>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</si>
  <si>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</si>
  <si>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</si>
  <si>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</si>
  <si>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</si>
  <si>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</si>
  <si>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</si>
  <si>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</si>
  <si>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</si>
  <si>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</si>
  <si>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</si>
  <si>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</si>
  <si>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</si>
  <si>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</si>
  <si>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</si>
  <si>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</si>
  <si>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</si>
  <si>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</si>
  <si>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</si>
  <si>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</si>
  <si>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</si>
  <si>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</si>
  <si>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</si>
  <si>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</si>
  <si>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</si>
  <si>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</si>
  <si>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</si>
  <si>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</si>
  <si>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</si>
  <si>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</si>
  <si>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</si>
  <si>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</si>
  <si>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</si>
  <si>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</si>
  <si>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</si>
  <si>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</si>
  <si>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</si>
  <si>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</si>
  <si>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</si>
  <si>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</si>
  <si>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</si>
  <si>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</si>
  <si>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</si>
  <si>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</si>
  <si>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</si>
  <si>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</si>
  <si>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</si>
  <si>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</si>
  <si>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</si>
  <si>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</si>
  <si>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</si>
  <si>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</si>
  <si>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</si>
  <si>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</si>
  <si>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</si>
  <si>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</si>
  <si>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</si>
  <si>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</si>
  <si>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</si>
  <si>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</si>
  <si>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</si>
  <si>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</si>
  <si>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</si>
  <si>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</si>
  <si>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</si>
  <si>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</si>
  <si>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</si>
  <si>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</si>
  <si>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</si>
  <si>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</si>
  <si>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</si>
  <si>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</si>
  <si>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</si>
  <si>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</si>
  <si>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</si>
  <si>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</si>
  <si>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</si>
  <si>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</si>
  <si>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</si>
  <si>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</si>
  <si>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</si>
  <si>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</si>
  <si>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</si>
  <si>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</si>
  <si>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</si>
  <si>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</si>
  <si>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</si>
  <si>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</si>
  <si>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</si>
  <si>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</si>
  <si>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</si>
  <si>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</si>
  <si>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</si>
  <si>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</si>
  <si>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</si>
  <si>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</si>
  <si>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</si>
  <si>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</si>
  <si>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</si>
  <si>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</si>
  <si>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</si>
  <si>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</si>
  <si>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</si>
  <si>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</si>
  <si>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</si>
  <si>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</si>
  <si>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</si>
  <si>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</si>
  <si>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</si>
  <si>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</si>
  <si>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</si>
  <si>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</si>
  <si>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</si>
  <si>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</si>
  <si>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</si>
  <si>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</si>
  <si>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</si>
  <si>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</si>
  <si>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</si>
  <si>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</si>
  <si>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</si>
  <si>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</si>
  <si>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</si>
  <si>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</si>
  <si>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</si>
  <si>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</si>
  <si>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</si>
  <si>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</si>
  <si>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</si>
  <si>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</si>
  <si>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</si>
  <si>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</si>
  <si>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</si>
  <si>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</si>
  <si>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</si>
  <si>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</si>
  <si>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</si>
  <si>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</si>
  <si>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</si>
  <si>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</si>
  <si>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</si>
  <si>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</si>
  <si>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</si>
  <si>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</si>
  <si>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</si>
  <si>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</si>
  <si>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</si>
  <si>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</si>
  <si>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</si>
  <si>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</si>
  <si>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</si>
  <si>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</si>
  <si>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</si>
  <si>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</si>
  <si>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</si>
  <si>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</si>
  <si>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</si>
  <si>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</si>
  <si>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</si>
  <si>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</si>
  <si>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</si>
  <si>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</si>
  <si>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</si>
  <si>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</si>
  <si>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</si>
  <si>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</si>
  <si>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</si>
  <si>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</si>
  <si>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</si>
  <si>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</si>
  <si>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</si>
  <si>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</si>
  <si>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</si>
  <si>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</si>
  <si>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</si>
  <si>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</si>
  <si>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</si>
  <si>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</si>
  <si>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</si>
  <si>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</si>
  <si>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</si>
  <si>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</si>
  <si>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</si>
  <si>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</si>
  <si>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</si>
  <si>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</si>
  <si>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</si>
  <si>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</si>
  <si>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</si>
  <si>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</si>
  <si>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</si>
  <si>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</si>
  <si>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</si>
  <si>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</si>
  <si>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</si>
  <si>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</si>
  <si>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</si>
  <si>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</si>
  <si>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</si>
  <si>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</si>
  <si>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</si>
  <si>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</si>
  <si>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</si>
  <si>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</si>
  <si>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</si>
  <si>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</si>
  <si>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</si>
  <si>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</si>
  <si>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</si>
  <si>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</si>
  <si>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</si>
  <si>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</si>
  <si>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</si>
  <si>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</si>
  <si>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</si>
  <si>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</si>
  <si>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</si>
  <si>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</si>
  <si>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</si>
  <si>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</si>
  <si>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</si>
  <si>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</si>
  <si>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</si>
  <si>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</si>
  <si>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</si>
  <si>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</si>
  <si>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</si>
  <si>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</si>
  <si>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</si>
  <si>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</si>
  <si>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</si>
  <si>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</si>
  <si>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</si>
  <si>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</si>
  <si>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</si>
  <si>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</si>
  <si>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</si>
  <si>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</si>
  <si>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</si>
  <si>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</si>
  <si>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</si>
  <si>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</si>
  <si>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</si>
  <si>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</si>
  <si>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</si>
  <si>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</si>
  <si>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</si>
  <si>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</si>
  <si>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</si>
  <si>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</si>
  <si>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</si>
  <si>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</si>
  <si>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</si>
  <si>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</si>
  <si>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</si>
  <si>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</si>
  <si>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</si>
  <si>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</si>
  <si>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</si>
  <si>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</si>
  <si>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</si>
  <si>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</si>
  <si>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</si>
  <si>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</si>
  <si>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</si>
  <si>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</si>
  <si>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</si>
  <si>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</si>
  <si>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</si>
  <si>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</si>
  <si>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</si>
  <si>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</si>
  <si>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</si>
  <si>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</si>
  <si>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</si>
  <si>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</si>
  <si>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</si>
  <si>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</si>
  <si>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</si>
  <si>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</si>
  <si>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</si>
  <si>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</si>
  <si>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</si>
  <si>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</si>
  <si>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</si>
  <si>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</si>
  <si>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</si>
  <si>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</si>
  <si>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</si>
  <si>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</si>
  <si>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</si>
  <si>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</si>
  <si>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</si>
  <si>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</si>
  <si>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</si>
  <si>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</si>
  <si>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</si>
  <si>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</si>
  <si>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</si>
  <si>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</si>
  <si>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</si>
  <si>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</si>
  <si>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</si>
  <si>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</si>
  <si>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</si>
  <si>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</si>
  <si>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</si>
  <si>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</si>
  <si>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</si>
  <si>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</si>
  <si>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</si>
  <si>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</si>
  <si>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</si>
  <si>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</si>
  <si>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</si>
  <si>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</si>
  <si>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</si>
  <si>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</si>
  <si>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</si>
  <si>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</si>
  <si>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</si>
  <si>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</si>
  <si>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</si>
  <si>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</si>
  <si>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</si>
  <si>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</si>
  <si>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</si>
  <si>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</si>
  <si>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</si>
  <si>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</si>
  <si>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</si>
  <si>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</si>
  <si>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</si>
  <si>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</si>
  <si>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</si>
  <si>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</si>
  <si>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</si>
  <si>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</si>
  <si>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</si>
  <si>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</si>
  <si>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</si>
  <si>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</si>
  <si>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</si>
  <si>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</si>
  <si>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</si>
  <si>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</si>
  <si>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</si>
  <si>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</si>
  <si>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</si>
  <si>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</si>
  <si>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</si>
  <si>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</si>
  <si>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</si>
  <si>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</si>
  <si>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</si>
  <si>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</si>
  <si>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</si>
  <si>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</si>
  <si>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</si>
  <si>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</si>
  <si>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</si>
  <si>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</si>
  <si>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</si>
  <si>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</si>
  <si>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</si>
  <si>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</si>
  <si>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</si>
  <si>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</si>
  <si>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</si>
  <si>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</si>
  <si>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</si>
  <si>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</si>
  <si>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</si>
  <si>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</si>
  <si>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</si>
  <si>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</si>
  <si>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</si>
  <si>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</si>
  <si>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</si>
  <si>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</si>
  <si>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</si>
  <si>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</si>
  <si>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</si>
  <si>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</si>
  <si>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</si>
  <si>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</si>
  <si>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</si>
  <si>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</si>
  <si>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</si>
  <si>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</si>
  <si>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</si>
  <si>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</si>
  <si>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</si>
  <si>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</si>
  <si>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</si>
  <si>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</si>
  <si>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</si>
  <si>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</si>
  <si>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</si>
  <si>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</si>
  <si>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</si>
  <si>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</si>
  <si>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</si>
  <si>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</si>
  <si>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</si>
  <si>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</si>
  <si>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</si>
  <si>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</si>
  <si>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</si>
  <si>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</si>
  <si>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</si>
  <si>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</si>
  <si>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</si>
  <si>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</si>
  <si>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</si>
  <si>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</si>
  <si>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</si>
  <si>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</si>
  <si>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</si>
  <si>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</si>
  <si>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</si>
  <si>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</si>
  <si>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</si>
  <si>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</si>
  <si>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</si>
  <si>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</si>
  <si>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</si>
  <si>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</si>
  <si>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</si>
  <si>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</si>
  <si>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</si>
  <si>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</si>
  <si>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</si>
  <si>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</si>
  <si>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</si>
  <si>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</si>
  <si>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</si>
  <si>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</si>
  <si>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</si>
  <si>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</si>
  <si>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</si>
  <si>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</si>
  <si>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</si>
  <si>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</si>
  <si>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</si>
  <si>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</si>
  <si>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</si>
  <si>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</si>
  <si>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</si>
  <si>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</si>
  <si>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</si>
  <si>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</si>
  <si>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</si>
  <si>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</si>
  <si>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</si>
  <si>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</si>
  <si>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</si>
  <si>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</si>
  <si>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</si>
  <si>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</si>
  <si>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</si>
  <si>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</si>
  <si>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</si>
  <si>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</si>
  <si>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</si>
  <si>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</si>
  <si>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</si>
  <si>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</si>
  <si>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</si>
  <si>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</si>
  <si>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</si>
  <si>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</si>
  <si>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</si>
  <si>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</si>
  <si>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</si>
  <si>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</si>
  <si>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</si>
  <si>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</si>
  <si>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</si>
  <si>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</si>
  <si>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</si>
  <si>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</si>
  <si>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</si>
  <si>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</si>
  <si>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</si>
  <si>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</si>
  <si>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</si>
  <si>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</si>
  <si>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</si>
  <si>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</si>
  <si>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</si>
  <si>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</si>
  <si>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</si>
  <si>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</si>
  <si>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</si>
  <si>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</si>
  <si>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</si>
  <si>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</si>
  <si>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</si>
  <si>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</si>
  <si>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</si>
  <si>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</si>
  <si>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</si>
  <si>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</si>
  <si>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</si>
  <si>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</si>
  <si>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</si>
  <si>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</si>
  <si>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</si>
  <si>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</si>
  <si>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</si>
  <si>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</si>
  <si>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</si>
  <si>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</si>
  <si>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</si>
  <si>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</si>
  <si>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</si>
  <si>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</si>
  <si>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</si>
  <si>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</si>
  <si>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</si>
  <si>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</si>
  <si>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</si>
  <si>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</si>
  <si>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</si>
  <si>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</si>
  <si>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</si>
  <si>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</si>
  <si>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</si>
  <si>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</si>
  <si>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</si>
  <si>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</si>
  <si>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</si>
  <si>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</si>
  <si>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</si>
  <si>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</si>
  <si>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</si>
  <si>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</si>
  <si>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</si>
  <si>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</si>
  <si>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</si>
  <si>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</si>
  <si>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</si>
  <si>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</si>
  <si>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</si>
  <si>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</si>
  <si>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</si>
  <si>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</si>
  <si>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</si>
  <si>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</si>
  <si>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</si>
  <si>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</si>
  <si>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</si>
  <si>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</si>
  <si>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</si>
  <si>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</si>
  <si>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</si>
  <si>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</si>
  <si>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</si>
  <si>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</si>
  <si>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</si>
  <si>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</si>
  <si>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</si>
  <si>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</si>
  <si>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</si>
  <si>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</si>
  <si>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</si>
  <si>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</si>
  <si>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</si>
  <si>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</si>
  <si>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</si>
  <si>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</si>
  <si>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</si>
  <si>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</si>
  <si>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</si>
  <si>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</si>
  <si>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</si>
  <si>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</si>
  <si>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</si>
  <si>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</si>
  <si>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</si>
  <si>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</si>
  <si>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</si>
  <si>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</si>
  <si>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</si>
  <si>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</si>
  <si>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</si>
  <si>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</si>
  <si>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</si>
  <si>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</si>
  <si>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</si>
  <si>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</si>
  <si>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</si>
  <si>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</si>
  <si>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</si>
  <si>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</si>
  <si>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</si>
  <si>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</si>
  <si>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</si>
  <si>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</si>
  <si>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</si>
  <si>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</si>
  <si>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</si>
  <si>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</si>
  <si>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</si>
  <si>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</si>
  <si>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</si>
  <si>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</si>
  <si>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</si>
  <si>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</si>
  <si>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</si>
  <si>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</si>
  <si>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</si>
  <si>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</si>
  <si>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</si>
  <si>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</si>
  <si>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</si>
  <si>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</si>
  <si>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</si>
  <si>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</si>
  <si>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</si>
  <si>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</si>
  <si>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</si>
  <si>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</si>
  <si>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</si>
  <si>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</si>
  <si>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</si>
  <si>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</si>
  <si>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</si>
  <si>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</si>
  <si>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</si>
  <si>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</si>
  <si>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</si>
  <si>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</si>
  <si>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</si>
  <si>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</si>
  <si>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</si>
  <si>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</si>
  <si>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</si>
  <si>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</si>
  <si>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</si>
  <si>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</si>
  <si>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</si>
  <si>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</si>
  <si>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</si>
  <si>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</si>
  <si>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</si>
  <si>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</si>
  <si>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</si>
  <si>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</si>
  <si>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</si>
  <si>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</si>
  <si>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</si>
  <si>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</si>
  <si>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</si>
  <si>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</si>
  <si>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</si>
  <si>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</si>
  <si>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</si>
  <si>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</si>
  <si>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</si>
  <si>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</si>
  <si>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</si>
  <si>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</si>
  <si>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</si>
  <si>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</si>
  <si>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</si>
  <si>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</si>
  <si>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</si>
  <si>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</si>
  <si>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</si>
  <si>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</si>
  <si>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</si>
  <si>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</si>
  <si>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</si>
  <si>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</si>
  <si>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</si>
  <si>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</si>
  <si>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</si>
  <si>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</si>
  <si>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</si>
  <si>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</si>
  <si>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</si>
  <si>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</si>
  <si>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</si>
  <si>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</si>
  <si>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</si>
  <si>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</si>
  <si>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</si>
  <si>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</si>
  <si>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</si>
  <si>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</si>
  <si>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</si>
  <si>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</si>
  <si>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</si>
  <si>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</si>
  <si>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</si>
  <si>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</si>
  <si>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</si>
  <si>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</si>
  <si>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</si>
  <si>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</si>
  <si>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</si>
  <si>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</si>
  <si>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</si>
  <si>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</si>
  <si>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</si>
  <si>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</si>
  <si>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</si>
  <si>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</si>
  <si>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</si>
  <si>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</si>
  <si>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</si>
  <si>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</si>
  <si>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</si>
  <si>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</si>
  <si>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</si>
  <si>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</si>
  <si>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</si>
  <si>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</si>
  <si>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</si>
  <si>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</si>
  <si>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</si>
  <si>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</si>
  <si>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</si>
  <si>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</si>
  <si>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</si>
  <si>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</si>
  <si>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</si>
  <si>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</si>
  <si>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</si>
  <si>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</si>
  <si>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</si>
  <si>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</si>
  <si>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</si>
  <si>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</si>
  <si>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</si>
  <si>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</si>
  <si>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</si>
  <si>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</si>
  <si>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</si>
  <si>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</si>
  <si>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</si>
  <si>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</si>
  <si>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</si>
  <si>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</si>
  <si>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</si>
  <si>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</si>
  <si>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</si>
  <si>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</si>
  <si>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</si>
  <si>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</si>
  <si>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</si>
  <si>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</si>
  <si>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</si>
  <si>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</si>
  <si>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</si>
  <si>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</si>
  <si>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</si>
  <si>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</si>
  <si>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</si>
  <si>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</si>
  <si>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</si>
  <si>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</si>
  <si>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</si>
  <si>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</si>
  <si>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</si>
  <si>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</si>
  <si>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</si>
  <si>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</si>
  <si>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</si>
  <si>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</si>
  <si>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</si>
  <si>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</si>
  <si>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</si>
  <si>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</si>
  <si>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</si>
  <si>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</si>
  <si>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</si>
  <si>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</si>
  <si>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</si>
  <si>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</si>
  <si>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</si>
  <si>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</si>
  <si>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</si>
  <si>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</si>
  <si>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</si>
  <si>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</si>
  <si>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</si>
  <si>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</si>
  <si>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</si>
  <si>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</si>
  <si>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</si>
  <si>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</si>
  <si>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</si>
  <si>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</si>
  <si>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</si>
  <si>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</si>
  <si>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</si>
  <si>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</si>
  <si>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</si>
  <si>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</si>
  <si>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</si>
  <si>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</si>
  <si>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</si>
  <si>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</si>
  <si>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</si>
  <si>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</si>
  <si>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</si>
  <si>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</si>
  <si>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</si>
  <si>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</si>
  <si>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</si>
  <si>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</si>
  <si>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</si>
  <si>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</si>
  <si>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</si>
  <si>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</si>
  <si>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</si>
  <si>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</si>
  <si>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</si>
  <si>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</si>
  <si>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</si>
  <si>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</si>
  <si>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</si>
  <si>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</si>
  <si>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</si>
  <si>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</si>
  <si>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</si>
  <si>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</si>
  <si>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</si>
  <si>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</si>
  <si>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</si>
  <si>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</si>
  <si>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</si>
  <si>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</si>
  <si>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</si>
  <si>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</si>
  <si>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</si>
  <si>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</si>
  <si>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</si>
  <si>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</si>
  <si>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</si>
  <si>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</si>
  <si>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</si>
  <si>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</si>
  <si>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</si>
  <si>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</si>
  <si>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</si>
  <si>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</si>
  <si>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</si>
  <si>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</si>
  <si>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</si>
  <si>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</si>
  <si>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</si>
  <si>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</si>
  <si>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</si>
  <si>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</si>
  <si>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</si>
  <si>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</si>
  <si>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</si>
  <si>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</si>
  <si>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</si>
  <si>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</si>
  <si>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</si>
  <si>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</si>
  <si>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</si>
  <si>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</si>
  <si>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</si>
  <si>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</si>
  <si>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</si>
  <si>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</si>
  <si>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</si>
  <si>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</si>
  <si>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</si>
  <si>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</si>
  <si>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</si>
  <si>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</si>
  <si>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</si>
  <si>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</si>
  <si>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</si>
  <si>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</si>
  <si>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</si>
  <si>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</si>
  <si>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</si>
  <si>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</si>
  <si>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</si>
  <si>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</si>
  <si>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</si>
  <si>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</si>
  <si>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</si>
  <si>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</si>
  <si>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</si>
  <si>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</si>
  <si>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</si>
  <si>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</si>
  <si>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</si>
  <si>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</si>
  <si>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</si>
  <si>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</si>
  <si>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</si>
  <si>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</si>
  <si>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</si>
  <si>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</si>
  <si>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</si>
  <si>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</si>
  <si>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</si>
  <si>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</si>
  <si>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</si>
  <si>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</si>
  <si>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</si>
  <si>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</si>
  <si>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</si>
  <si>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</si>
  <si>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</si>
  <si>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</si>
  <si>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</si>
  <si>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</si>
  <si>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</si>
  <si>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</si>
  <si>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</si>
  <si>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</si>
  <si>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</si>
  <si>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</si>
  <si>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</si>
  <si>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</si>
  <si>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</si>
  <si>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</si>
  <si>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</si>
  <si>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</si>
  <si>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</si>
  <si>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</si>
  <si>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</si>
  <si>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</si>
  <si>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</si>
  <si>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</si>
  <si>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</si>
  <si>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</si>
  <si>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</si>
  <si>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</si>
  <si>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</si>
  <si>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</si>
  <si>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</si>
  <si>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</si>
  <si>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</si>
  <si>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</si>
  <si>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</si>
  <si>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</si>
  <si>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</si>
  <si>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</si>
  <si>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</si>
  <si>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</si>
  <si>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</si>
  <si>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</si>
  <si>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</si>
  <si>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</si>
  <si>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</si>
  <si>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</si>
  <si>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</si>
  <si>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</si>
  <si>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</si>
  <si>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</si>
  <si>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</si>
  <si>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</si>
  <si>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</si>
  <si>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</si>
  <si>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</si>
  <si>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</si>
  <si>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</si>
  <si>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</si>
  <si>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</si>
  <si>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</si>
  <si>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</si>
  <si>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</si>
  <si>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</si>
  <si>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</si>
  <si>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</si>
  <si>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</si>
  <si>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</si>
  <si>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</si>
  <si>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</si>
  <si>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</si>
  <si>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</si>
  <si>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</si>
  <si>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</si>
  <si>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</si>
  <si>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</si>
  <si>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</si>
  <si>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</si>
  <si>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</si>
  <si>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</si>
  <si>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</si>
  <si>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</si>
  <si>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</si>
  <si>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</si>
  <si>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</si>
  <si>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</si>
  <si>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</si>
  <si>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</si>
  <si>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</si>
  <si>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</si>
  <si>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</si>
  <si>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</si>
  <si>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</si>
  <si>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</si>
  <si>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</si>
  <si>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</si>
  <si>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</si>
  <si>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</si>
  <si>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</si>
  <si>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</si>
  <si>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</si>
  <si>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</si>
  <si>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</si>
  <si>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</si>
  <si>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</si>
  <si>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</si>
  <si>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</si>
  <si>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</si>
  <si>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</si>
  <si>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</si>
  <si>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</si>
  <si>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</si>
  <si>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</si>
  <si>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</si>
  <si>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</si>
  <si>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</si>
  <si>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</si>
  <si>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</si>
  <si>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</si>
  <si>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</si>
  <si>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</si>
  <si>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</si>
  <si>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</si>
  <si>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</si>
  <si>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</si>
  <si>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</si>
  <si>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</si>
  <si>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</si>
  <si>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</si>
  <si>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</si>
  <si>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</si>
  <si>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</si>
  <si>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</si>
  <si>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</si>
  <si>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</si>
  <si>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</si>
  <si>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</si>
  <si>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</si>
  <si>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</si>
  <si>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</si>
  <si>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</si>
  <si>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</si>
  <si>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</si>
  <si>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</si>
  <si>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</si>
  <si>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</si>
  <si>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</si>
  <si>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</si>
  <si>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</si>
  <si>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</si>
  <si>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</si>
  <si>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</si>
  <si>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</si>
  <si>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</si>
  <si>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</si>
  <si>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</si>
  <si>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</si>
  <si>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</si>
  <si>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</si>
  <si>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</si>
  <si>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</si>
  <si>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</si>
  <si>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</si>
  <si>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</si>
  <si>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</si>
  <si>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</si>
  <si>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</si>
  <si>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</si>
  <si>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</si>
  <si>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</si>
  <si>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</si>
  <si>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</si>
  <si>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</si>
  <si>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</si>
  <si>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</si>
  <si>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</si>
  <si>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</si>
  <si>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</si>
  <si>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</si>
  <si>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</si>
  <si>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</si>
  <si>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</si>
  <si>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</si>
  <si>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</si>
  <si>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</si>
  <si>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</si>
  <si>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</si>
  <si>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</si>
  <si>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</si>
  <si>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</si>
  <si>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</si>
  <si>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</si>
  <si>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</si>
  <si>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</si>
  <si>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</si>
  <si>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</si>
  <si>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</si>
  <si>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</si>
  <si>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</si>
  <si>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</si>
  <si>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</si>
  <si>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</si>
  <si>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</si>
  <si>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</si>
  <si>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</si>
  <si>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</si>
  <si>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</si>
  <si>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</si>
  <si>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</si>
  <si>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</si>
  <si>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</si>
  <si>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</si>
  <si>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</si>
  <si>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</si>
  <si>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</si>
  <si>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</si>
  <si>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</si>
  <si>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</si>
  <si>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</si>
  <si>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</si>
  <si>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</si>
  <si>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</si>
  <si>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</si>
  <si>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</si>
  <si>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</si>
  <si>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</si>
  <si>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</si>
  <si>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</si>
  <si>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</si>
  <si>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</si>
  <si>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</si>
  <si>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</si>
  <si>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</si>
  <si>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</si>
  <si>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</si>
  <si>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</si>
  <si>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</si>
  <si>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</si>
  <si>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</si>
  <si>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</si>
  <si>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</si>
  <si>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</si>
  <si>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</si>
  <si>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</si>
  <si>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</si>
  <si>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</si>
  <si>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</si>
  <si>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</si>
  <si>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</si>
  <si>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</si>
  <si>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</si>
  <si>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</si>
  <si>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</si>
  <si>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</si>
  <si>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</si>
  <si>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</si>
  <si>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</si>
  <si>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</si>
  <si>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</si>
  <si>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</si>
  <si>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</si>
  <si>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</si>
  <si>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</si>
  <si>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</si>
  <si>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</si>
  <si>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</si>
  <si>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</si>
  <si>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</si>
  <si>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</si>
  <si>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</si>
  <si>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</si>
  <si>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</si>
  <si>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</si>
  <si>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</si>
  <si>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</si>
  <si>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</si>
  <si>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</si>
  <si>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</si>
  <si>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</si>
  <si>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</si>
  <si>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</si>
  <si>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</si>
  <si>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</si>
  <si>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</si>
  <si>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</si>
  <si>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</si>
  <si>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</si>
  <si>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</si>
  <si>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</si>
  <si>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</si>
  <si>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</si>
  <si>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</si>
  <si>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</si>
  <si>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</si>
  <si>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</si>
  <si>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</si>
  <si>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</si>
  <si>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</si>
  <si>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</si>
  <si>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</si>
  <si>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</si>
  <si>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</si>
  <si>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</si>
  <si>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</si>
  <si>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</si>
  <si>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</si>
  <si>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</si>
  <si>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</si>
  <si>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</si>
  <si>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</si>
  <si>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</si>
  <si>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</si>
  <si>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</si>
  <si>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</si>
  <si>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</si>
  <si>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</si>
  <si>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</si>
  <si>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</si>
  <si>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</si>
  <si>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</si>
  <si>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</si>
  <si>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</si>
  <si>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</si>
  <si>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</si>
  <si>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</si>
  <si>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</si>
  <si>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</si>
  <si>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</si>
  <si>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</si>
  <si>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</si>
  <si>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</si>
  <si>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</si>
  <si>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</si>
  <si>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</si>
  <si>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</si>
  <si>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</si>
  <si>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</si>
  <si>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</si>
  <si>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</si>
  <si>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</si>
  <si>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</si>
  <si>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</si>
  <si>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</si>
  <si>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</si>
  <si>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</si>
  <si>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</si>
  <si>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</si>
  <si>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</si>
  <si>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</si>
  <si>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</si>
  <si>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</si>
  <si>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</si>
  <si>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</si>
  <si>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</si>
  <si>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</si>
  <si>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</si>
  <si>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</si>
  <si>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</si>
  <si>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</si>
  <si>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</si>
  <si>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</si>
  <si>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</si>
  <si>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</si>
  <si>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</si>
  <si>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</si>
  <si>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</si>
  <si>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</si>
  <si>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</si>
  <si>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</si>
  <si>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</si>
  <si>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</si>
  <si>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</si>
  <si>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</si>
  <si>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</si>
  <si>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</si>
  <si>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</si>
  <si>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</si>
  <si>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</si>
  <si>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</si>
  <si>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</si>
  <si>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</si>
  <si>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</si>
  <si>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</si>
  <si>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</si>
  <si>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</si>
  <si>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</si>
  <si>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</si>
  <si>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</si>
  <si>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</si>
  <si>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</si>
  <si>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</si>
  <si>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</si>
  <si>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</si>
  <si>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</si>
  <si>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</si>
  <si>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</si>
  <si>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</si>
  <si>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</si>
  <si>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</si>
  <si>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</si>
  <si>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</si>
  <si>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</si>
  <si>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</si>
  <si>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</si>
  <si>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</si>
  <si>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</si>
  <si>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</si>
  <si>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</si>
  <si>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</si>
  <si>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</si>
  <si>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</si>
  <si>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</si>
  <si>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</si>
  <si>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</si>
  <si>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</si>
  <si>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</si>
  <si>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</si>
  <si>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</si>
  <si>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</si>
  <si>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</si>
  <si>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</si>
  <si>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</si>
  <si>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</si>
  <si>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</si>
  <si>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</si>
  <si>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</si>
  <si>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</si>
  <si>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</si>
  <si>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</si>
  <si>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</si>
  <si>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</si>
  <si>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</si>
  <si>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</si>
  <si>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</si>
  <si>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</si>
  <si>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</si>
  <si>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</si>
  <si>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</si>
  <si>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</si>
  <si>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</si>
  <si>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</si>
  <si>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</si>
  <si>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</si>
  <si>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</si>
  <si>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</si>
  <si>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</si>
  <si>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</si>
  <si>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</si>
  <si>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</si>
  <si>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</si>
  <si>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</si>
  <si>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</si>
  <si>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</si>
  <si>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</si>
  <si>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</si>
  <si>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</si>
  <si>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</si>
  <si>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</si>
  <si>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</si>
  <si>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</si>
  <si>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</si>
  <si>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</si>
  <si>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</si>
  <si>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</si>
  <si>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</si>
  <si>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</si>
  <si>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</si>
  <si>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</si>
  <si>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</si>
  <si>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</si>
  <si>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</si>
  <si>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</si>
  <si>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</si>
  <si>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</si>
  <si>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</si>
  <si>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</si>
  <si>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</si>
  <si>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</si>
  <si>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</si>
  <si>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</si>
  <si>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</si>
  <si>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</si>
  <si>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</si>
  <si>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</si>
  <si>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</si>
  <si>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</si>
  <si>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</si>
  <si>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</si>
  <si>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</si>
  <si>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</si>
  <si>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</si>
  <si>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</si>
  <si>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</si>
  <si>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</si>
  <si>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</si>
  <si>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</si>
  <si>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</si>
  <si>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</si>
  <si>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</si>
  <si>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</si>
  <si>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</si>
  <si>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</si>
  <si>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</si>
  <si>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</si>
  <si>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</si>
  <si>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</si>
  <si>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</si>
  <si>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</si>
  <si>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</si>
  <si>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</si>
  <si>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</si>
  <si>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</si>
  <si>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</si>
  <si>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</si>
  <si>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</si>
  <si>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</si>
  <si>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</si>
  <si>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</si>
  <si>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</si>
  <si>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</si>
  <si>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</si>
  <si>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</si>
  <si>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</si>
  <si>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</si>
  <si>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</si>
  <si>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</si>
  <si>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</si>
  <si>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</si>
  <si>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</si>
  <si>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</si>
  <si>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</si>
  <si>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</si>
  <si>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</si>
  <si>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</si>
  <si>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</si>
  <si>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</si>
  <si>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</si>
  <si>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</si>
  <si>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</si>
  <si>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</si>
  <si>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</si>
  <si>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</si>
  <si>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</si>
  <si>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</si>
  <si>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</si>
  <si>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</si>
  <si>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</si>
  <si>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</si>
  <si>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</si>
  <si>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</si>
  <si>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</si>
  <si>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</si>
  <si>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</si>
  <si>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</si>
  <si>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</si>
  <si>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</si>
  <si>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</si>
  <si>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</si>
  <si>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</si>
  <si>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</si>
  <si>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</si>
  <si>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</si>
  <si>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</si>
  <si>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</si>
  <si>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</si>
  <si>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</si>
  <si>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</si>
  <si>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</si>
  <si>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</si>
  <si>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</si>
  <si>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</si>
  <si>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</si>
  <si>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</si>
  <si>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</si>
  <si>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</si>
  <si>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</si>
  <si>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</si>
  <si>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</si>
  <si>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</si>
  <si>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</si>
  <si>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</si>
  <si>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</si>
  <si>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</si>
  <si>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</si>
  <si>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</si>
  <si>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</si>
  <si>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</si>
  <si>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</si>
  <si>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</si>
  <si>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</si>
  <si>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</si>
  <si>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</si>
  <si>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</si>
  <si>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</si>
  <si>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</si>
  <si>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</si>
  <si>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</si>
  <si>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</si>
  <si>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</si>
  <si>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</si>
  <si>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</si>
  <si>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</si>
  <si>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</si>
  <si>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</si>
  <si>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</si>
  <si>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</si>
  <si>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</si>
  <si>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</si>
  <si>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</si>
  <si>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</si>
  <si>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</si>
  <si>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</si>
  <si>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</si>
  <si>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</si>
  <si>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</si>
  <si>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</si>
  <si>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</si>
  <si>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</si>
  <si>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</si>
  <si>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</si>
  <si>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</si>
  <si>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</si>
  <si>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</si>
  <si>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</si>
  <si>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</si>
  <si>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</si>
  <si>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</si>
  <si>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</si>
  <si>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</si>
  <si>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</si>
  <si>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</si>
  <si>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</si>
  <si>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</si>
  <si>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</si>
  <si>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</si>
  <si>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</si>
  <si>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</si>
  <si>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</si>
  <si>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</si>
  <si>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</si>
  <si>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</si>
  <si>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</si>
  <si>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</si>
  <si>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</si>
  <si>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</si>
  <si>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</si>
  <si>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</si>
  <si>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</si>
  <si>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</si>
  <si>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</si>
  <si>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</si>
  <si>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</si>
  <si>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</si>
  <si>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</si>
  <si>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</si>
  <si>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</si>
  <si>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</si>
  <si>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</si>
  <si>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</si>
  <si>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</si>
  <si>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</si>
  <si>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</si>
  <si>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</si>
  <si>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</si>
  <si>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</si>
  <si>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</si>
  <si>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</si>
  <si>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</si>
  <si>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</si>
  <si>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</si>
  <si>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</si>
  <si>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</si>
  <si>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</si>
  <si>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</si>
  <si>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</si>
  <si>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</si>
  <si>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</si>
  <si>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</si>
  <si>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</si>
  <si>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</si>
  <si>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</si>
  <si>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</si>
  <si>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</si>
  <si>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</si>
  <si>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</si>
  <si>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</si>
  <si>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</si>
  <si>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</si>
  <si>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</si>
  <si>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</si>
  <si>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</si>
  <si>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</si>
  <si>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</si>
  <si>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</si>
  <si>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</si>
  <si>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</si>
  <si>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</si>
  <si>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</si>
  <si>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</si>
  <si>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</si>
  <si>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</si>
  <si>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</si>
  <si>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</si>
  <si>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</si>
  <si>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</si>
  <si>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</si>
  <si>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</si>
  <si>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</si>
  <si>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</si>
  <si>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</si>
  <si>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</si>
  <si>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</si>
  <si>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</si>
  <si>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</si>
  <si>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</si>
  <si>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</si>
  <si>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</si>
  <si>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</si>
  <si>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</si>
  <si>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</si>
  <si>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</si>
  <si>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</si>
  <si>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</si>
  <si>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</si>
  <si>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</si>
  <si>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</si>
  <si>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</si>
  <si>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</si>
  <si>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</si>
  <si>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</si>
  <si>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</si>
  <si>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</si>
  <si>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</si>
  <si>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</si>
  <si>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</si>
  <si>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</si>
  <si>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</si>
  <si>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</si>
  <si>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</si>
  <si>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</si>
  <si>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</si>
  <si>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</si>
  <si>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</si>
  <si>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</si>
  <si>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</si>
  <si>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</si>
  <si>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</si>
  <si>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</si>
  <si>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</si>
  <si>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</si>
  <si>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</si>
  <si>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</si>
  <si>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</si>
  <si>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</si>
  <si>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</si>
  <si>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</si>
  <si>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</si>
  <si>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</si>
  <si>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</si>
  <si>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</si>
  <si>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</si>
  <si>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</si>
  <si>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</si>
  <si>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</si>
  <si>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</si>
  <si>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</si>
  <si>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</si>
  <si>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</si>
  <si>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</si>
  <si>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</si>
  <si>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</si>
  <si>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</si>
  <si>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</si>
  <si>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</si>
  <si>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</si>
  <si>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</si>
  <si>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</si>
  <si>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</si>
  <si>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</si>
  <si>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</si>
  <si>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</si>
  <si>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</si>
  <si>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</si>
  <si>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</si>
  <si>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</si>
  <si>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</si>
  <si>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</si>
  <si>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</si>
  <si>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</si>
  <si>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</si>
  <si>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</si>
  <si>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</si>
  <si>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</si>
  <si>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</si>
  <si>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</si>
  <si>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</si>
  <si>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</si>
  <si>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</si>
  <si>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</si>
  <si>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</si>
  <si>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</si>
  <si>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</si>
  <si>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</si>
  <si>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</si>
  <si>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</si>
  <si>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</si>
  <si>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</si>
  <si>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</si>
  <si>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</si>
  <si>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</si>
  <si>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</si>
  <si>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</si>
  <si>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</si>
  <si>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</si>
  <si>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</si>
  <si>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</si>
  <si>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</si>
  <si>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</si>
  <si>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</si>
  <si>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</si>
  <si>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</si>
  <si>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</si>
  <si>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</si>
  <si>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</si>
  <si>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</si>
  <si>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</si>
  <si>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</si>
  <si>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</si>
  <si>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</si>
  <si>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</si>
  <si>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</si>
  <si>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</si>
  <si>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</si>
  <si>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</si>
  <si>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</si>
  <si>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</si>
  <si>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</si>
  <si>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</si>
  <si>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</si>
  <si>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</si>
  <si>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</si>
  <si>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</si>
  <si>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</si>
  <si>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</si>
  <si>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</si>
  <si>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</si>
  <si>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</si>
  <si>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</si>
  <si>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</si>
  <si>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</si>
  <si>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</si>
  <si>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</si>
  <si>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</si>
  <si>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</si>
  <si>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</si>
  <si>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</si>
  <si>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</si>
  <si>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</si>
  <si>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</si>
  <si>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</si>
  <si>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</si>
  <si>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</si>
  <si>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</si>
  <si>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</si>
  <si>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</si>
  <si>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</si>
  <si>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</si>
  <si>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</si>
  <si>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</si>
  <si>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</si>
  <si>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</si>
  <si>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</si>
  <si>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</si>
  <si>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</si>
  <si>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</si>
  <si>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</si>
  <si>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</si>
  <si>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</si>
  <si>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</si>
  <si>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</si>
  <si>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</si>
  <si>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</si>
  <si>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</si>
  <si>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</si>
  <si>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</si>
  <si>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</si>
  <si>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</si>
  <si>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</si>
  <si>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</si>
  <si>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</si>
  <si>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</si>
  <si>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</si>
  <si>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</si>
  <si>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</si>
  <si>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</si>
  <si>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</si>
  <si>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</si>
  <si>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</si>
  <si>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</si>
  <si>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</si>
  <si>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</si>
  <si>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</si>
  <si>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</si>
  <si>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</si>
  <si>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</si>
  <si>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</si>
  <si>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</si>
  <si>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</si>
  <si>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</si>
  <si>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</si>
  <si>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</si>
  <si>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</si>
  <si>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</si>
  <si>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</si>
  <si>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</si>
  <si>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</si>
  <si>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</si>
  <si>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</si>
  <si>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</si>
  <si>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</si>
  <si>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</si>
  <si>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</si>
  <si>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</si>
  <si>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</si>
  <si>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</si>
  <si>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</si>
  <si>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</si>
  <si>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</si>
  <si>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</si>
  <si>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</si>
  <si>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</si>
  <si>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</si>
  <si>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</si>
  <si>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</si>
  <si>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</si>
  <si>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</si>
  <si>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</si>
  <si>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</si>
  <si>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</si>
  <si>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</si>
  <si>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</si>
  <si>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</si>
  <si>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</si>
  <si>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</si>
  <si>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</si>
  <si>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</si>
  <si>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</si>
  <si>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</si>
  <si>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</si>
  <si>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</si>
  <si>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</si>
  <si>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</si>
  <si>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</si>
  <si>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</si>
  <si>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</si>
  <si>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</si>
  <si>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</si>
  <si>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</si>
  <si>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</si>
  <si>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</si>
  <si>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</si>
  <si>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</si>
  <si>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</si>
  <si>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</si>
  <si>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</si>
  <si>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</si>
  <si>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</si>
  <si>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</si>
  <si>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</si>
  <si>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</si>
  <si>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</si>
  <si>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</si>
  <si>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</si>
  <si>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</si>
  <si>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</si>
  <si>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</si>
  <si>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</si>
  <si>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</si>
  <si>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</si>
  <si>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</si>
  <si>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</si>
  <si>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</si>
  <si>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</si>
  <si>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</si>
  <si>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</si>
  <si>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</si>
  <si>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</si>
  <si>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</si>
  <si>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</si>
  <si>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</si>
  <si>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</si>
  <si>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</si>
  <si>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</si>
  <si>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</si>
  <si>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</si>
  <si>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</si>
  <si>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</si>
  <si>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</si>
  <si>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</si>
  <si>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</si>
  <si>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</si>
  <si>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</si>
  <si>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</si>
  <si>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</si>
  <si>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</si>
  <si>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</si>
  <si>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</si>
  <si>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</si>
  <si>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</si>
  <si>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</si>
  <si>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</si>
  <si>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</si>
  <si>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</si>
  <si>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</si>
  <si>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</si>
  <si>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</si>
  <si>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</si>
  <si>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</si>
  <si>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</si>
  <si>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</si>
  <si>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</si>
  <si>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</si>
  <si>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</si>
  <si>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</si>
  <si>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</si>
  <si>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</si>
  <si>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</si>
  <si>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</si>
  <si>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</si>
  <si>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</si>
  <si>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</si>
  <si>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</si>
  <si>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</si>
  <si>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</si>
  <si>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</si>
  <si>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</si>
  <si>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</si>
  <si>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</si>
  <si>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</si>
  <si>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</si>
  <si>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</si>
  <si>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</si>
  <si>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</si>
  <si>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</si>
  <si>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</si>
  <si>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</si>
  <si>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</si>
  <si>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</si>
  <si>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</si>
  <si>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</si>
  <si>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</si>
  <si>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</si>
  <si>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</si>
  <si>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</si>
  <si>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</si>
  <si>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</si>
  <si>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</si>
  <si>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</si>
  <si>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</si>
  <si>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</si>
  <si>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</si>
  <si>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</si>
  <si>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</si>
  <si>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</si>
  <si>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</si>
  <si>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</si>
  <si>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</si>
  <si>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</si>
  <si>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</si>
  <si>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</si>
  <si>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</si>
  <si>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</si>
  <si>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</si>
  <si>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</si>
  <si>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</si>
  <si>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</si>
  <si>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</si>
  <si>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</si>
  <si>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</si>
  <si>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</si>
  <si>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</si>
  <si>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</si>
  <si>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</si>
  <si>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</si>
  <si>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</si>
  <si>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</si>
  <si>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</si>
  <si>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</si>
  <si>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</si>
  <si>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</si>
  <si>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</si>
  <si>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</si>
  <si>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</si>
  <si>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</si>
  <si>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</si>
  <si>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</si>
  <si>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</si>
  <si>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</si>
  <si>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</si>
  <si>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</si>
  <si>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</si>
  <si>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</si>
  <si>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</si>
  <si>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</si>
  <si>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</si>
  <si>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</si>
  <si>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</si>
  <si>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</si>
  <si>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</si>
  <si>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</si>
  <si>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</si>
  <si>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</si>
  <si>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</si>
  <si>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</si>
  <si>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</si>
  <si>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</si>
  <si>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</si>
  <si>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</si>
  <si>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</si>
  <si>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</si>
  <si>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</si>
  <si>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</si>
  <si>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</si>
  <si>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</si>
  <si>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</si>
  <si>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</si>
  <si>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</si>
  <si>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</si>
  <si>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</si>
  <si>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</si>
  <si>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</si>
  <si>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</si>
  <si>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</si>
  <si>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</si>
  <si>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</si>
  <si>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</si>
  <si>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</si>
  <si>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</si>
  <si>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</si>
  <si>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</si>
  <si>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</si>
  <si>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</si>
  <si>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</si>
  <si>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</si>
  <si>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</si>
  <si>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</si>
  <si>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</si>
  <si>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</si>
  <si>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</si>
  <si>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</si>
  <si>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</si>
  <si>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</si>
  <si>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</si>
  <si>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</si>
  <si>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</si>
  <si>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</si>
  <si>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</si>
  <si>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</si>
  <si>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</si>
  <si>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</si>
  <si>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</si>
  <si>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</si>
  <si>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</si>
  <si>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</si>
  <si>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</si>
  <si>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</si>
  <si>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</si>
  <si>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</si>
  <si>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</si>
  <si>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</si>
  <si>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</si>
  <si>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</si>
  <si>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</si>
  <si>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</si>
  <si>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</si>
  <si>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</si>
  <si>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</si>
  <si>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</si>
  <si>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</si>
  <si>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</si>
  <si>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</si>
  <si>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</si>
  <si>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</si>
  <si>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</si>
  <si>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</si>
  <si>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</si>
  <si>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</si>
  <si>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</si>
  <si>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</si>
  <si>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</si>
  <si>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</si>
  <si>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</si>
  <si>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</si>
  <si>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</si>
  <si>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</si>
  <si>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</si>
  <si>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</si>
  <si>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</si>
  <si>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</si>
  <si>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</si>
  <si>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</si>
  <si>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</si>
  <si>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</si>
  <si>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</si>
  <si>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</si>
  <si>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</si>
  <si>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</si>
  <si>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</si>
  <si>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</si>
  <si>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</si>
  <si>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</si>
  <si>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</si>
  <si>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</si>
  <si>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</si>
  <si>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</si>
  <si>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</si>
  <si>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</si>
  <si>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</si>
  <si>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</si>
  <si>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</si>
  <si>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</si>
  <si>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</si>
  <si>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</si>
  <si>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</si>
  <si>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</si>
  <si>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</si>
  <si>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</si>
  <si>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</si>
  <si>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</si>
  <si>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</si>
  <si>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</si>
  <si>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</si>
  <si>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</si>
  <si>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</si>
  <si>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</si>
  <si>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</si>
  <si>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</si>
  <si>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</si>
  <si>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</si>
  <si>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</si>
  <si>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</si>
  <si>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</si>
  <si>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</si>
  <si>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</si>
  <si>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</si>
  <si>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</si>
  <si>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</si>
  <si>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</si>
  <si>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</si>
  <si>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</si>
  <si>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</si>
  <si>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</si>
  <si>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</si>
  <si>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</si>
  <si>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</si>
  <si>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</si>
  <si>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</si>
  <si>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</si>
  <si>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</si>
  <si>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</si>
  <si>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</si>
  <si>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</si>
  <si>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</si>
  <si>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</si>
  <si>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</si>
  <si>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</si>
  <si>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</si>
  <si>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</si>
  <si>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</si>
  <si>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</si>
  <si>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</si>
  <si>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</si>
  <si>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</si>
  <si>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</si>
  <si>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</si>
  <si>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</si>
  <si>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</si>
  <si>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</si>
  <si>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</si>
  <si>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</si>
  <si>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</si>
  <si>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</si>
  <si>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</si>
  <si>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</si>
  <si>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</si>
  <si>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</si>
  <si>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</si>
  <si>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</si>
  <si>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</si>
  <si>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</si>
  <si>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</si>
  <si>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</si>
  <si>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</si>
  <si>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</si>
  <si>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</si>
  <si>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</si>
  <si>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</si>
  <si>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</si>
  <si>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</si>
  <si>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</si>
  <si>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</si>
  <si>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</si>
  <si>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</si>
  <si>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</si>
  <si>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</si>
  <si>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</si>
  <si>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</si>
  <si>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</si>
  <si>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</si>
  <si>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</si>
  <si>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</si>
  <si>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</si>
  <si>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</si>
  <si>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</si>
  <si>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</si>
  <si>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</si>
  <si>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</si>
  <si>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</si>
  <si>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</si>
  <si>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</si>
  <si>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</si>
  <si>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</si>
  <si>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</si>
  <si>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</si>
  <si>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</si>
  <si>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</si>
  <si>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</si>
  <si>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</si>
  <si>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</si>
  <si>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</si>
  <si>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</si>
  <si>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</si>
  <si>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</si>
  <si>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</si>
  <si>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</si>
  <si>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</si>
  <si>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</si>
  <si>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</si>
  <si>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</si>
  <si>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</si>
  <si>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</si>
  <si>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</si>
  <si>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</si>
  <si>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</si>
  <si>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</si>
  <si>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</si>
  <si>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</si>
  <si>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</si>
  <si>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</si>
  <si>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</si>
  <si>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</si>
  <si>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</si>
  <si>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</si>
  <si>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</si>
  <si>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</si>
  <si>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</si>
  <si>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</si>
  <si>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</si>
  <si>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</si>
  <si>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</si>
  <si>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</si>
  <si>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</si>
  <si>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</si>
  <si>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</si>
  <si>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</si>
  <si>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</si>
  <si>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</si>
  <si>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</si>
  <si>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</si>
  <si>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</si>
  <si>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</si>
  <si>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</si>
  <si>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</si>
  <si>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</si>
  <si>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</si>
  <si>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</si>
  <si>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</si>
  <si>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</si>
  <si>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</si>
  <si>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</si>
  <si>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</si>
  <si>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</si>
  <si>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</si>
  <si>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</si>
  <si>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</si>
  <si>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</si>
  <si>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</si>
  <si>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</si>
  <si>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</si>
  <si>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</si>
  <si>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</si>
  <si>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</si>
  <si>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</si>
  <si>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</si>
  <si>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</si>
  <si>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</si>
  <si>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</si>
  <si>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</si>
  <si>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</si>
  <si>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</si>
  <si>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</si>
  <si>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</si>
  <si>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</si>
  <si>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</si>
  <si>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</si>
  <si>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</si>
  <si>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</si>
  <si>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</si>
  <si>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</si>
  <si>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</si>
  <si>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</si>
  <si>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</si>
  <si>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</si>
  <si>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</si>
  <si>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</si>
  <si>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</si>
  <si>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</si>
  <si>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</si>
  <si>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</si>
  <si>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</si>
  <si>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</si>
  <si>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</si>
  <si>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</si>
  <si>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</si>
  <si>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</si>
  <si>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</si>
  <si>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</si>
  <si>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</si>
  <si>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</si>
  <si>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</si>
  <si>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</si>
  <si>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</si>
  <si>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</si>
  <si>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</si>
  <si>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</si>
  <si>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</si>
  <si>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</si>
  <si>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</si>
  <si>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</si>
  <si>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</si>
  <si>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</si>
  <si>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</si>
  <si>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</si>
  <si>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</si>
  <si>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</si>
  <si>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</si>
  <si>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</si>
  <si>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</si>
  <si>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</si>
  <si>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</si>
  <si>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</si>
  <si>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</si>
  <si>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</si>
  <si>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</si>
  <si>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</si>
  <si>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</si>
  <si>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</si>
  <si>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</si>
  <si>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</si>
  <si>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</si>
  <si>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</si>
  <si>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</si>
  <si>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</si>
  <si>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</si>
  <si>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</si>
  <si>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</si>
  <si>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</si>
  <si>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</si>
  <si>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</si>
  <si>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</si>
  <si>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</si>
  <si>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</si>
  <si>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</si>
  <si>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</si>
  <si>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</si>
  <si>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</si>
  <si>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</si>
  <si>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</si>
  <si>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</si>
  <si>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</si>
  <si>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</si>
  <si>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</si>
  <si>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</si>
  <si>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</si>
  <si>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</si>
  <si>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</si>
  <si>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</si>
  <si>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</si>
  <si>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</si>
  <si>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</si>
  <si>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</si>
  <si>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</si>
  <si>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</si>
  <si>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</si>
  <si>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</si>
  <si>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</si>
  <si>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</si>
  <si>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</si>
  <si>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</si>
  <si>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</si>
  <si>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</si>
  <si>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</si>
  <si>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</si>
  <si>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</si>
  <si>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</si>
  <si>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</si>
  <si>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</si>
  <si>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</si>
  <si>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</si>
  <si>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</si>
  <si>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</si>
  <si>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</si>
  <si>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</si>
  <si>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</si>
  <si>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</si>
  <si>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</si>
  <si>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</si>
  <si>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</si>
  <si>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</si>
  <si>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</si>
  <si>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</si>
  <si>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</si>
  <si>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</si>
  <si>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</si>
  <si>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</si>
  <si>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</si>
  <si>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</si>
  <si>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</si>
  <si>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</si>
  <si>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</si>
  <si>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</si>
  <si>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</si>
  <si>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</si>
  <si>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</si>
  <si>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</si>
  <si>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</si>
  <si>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</si>
  <si>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</si>
  <si>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</si>
  <si>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</si>
  <si>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</si>
  <si>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</si>
  <si>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</si>
  <si>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</si>
  <si>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</si>
  <si>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</si>
  <si>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</si>
  <si>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</si>
  <si>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</si>
  <si>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</si>
  <si>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</si>
  <si>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</si>
  <si>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</si>
  <si>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</si>
  <si>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</si>
  <si>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</si>
  <si>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</si>
  <si>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</si>
  <si>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</si>
  <si>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</si>
  <si>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</si>
  <si>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</si>
  <si>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</si>
  <si>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</si>
  <si>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</si>
  <si>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</si>
  <si>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</si>
  <si>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</si>
  <si>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</si>
  <si>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</si>
  <si>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</si>
  <si>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</si>
  <si>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</si>
  <si>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</si>
  <si>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</si>
  <si>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</si>
  <si>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</si>
  <si>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</si>
  <si>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</si>
  <si>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</si>
  <si>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</si>
  <si>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</si>
  <si>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</si>
  <si>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</si>
  <si>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</si>
  <si>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</si>
  <si>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</si>
  <si>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</si>
  <si>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</si>
  <si>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</si>
  <si>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</si>
  <si>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</si>
  <si>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</si>
  <si>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</si>
  <si>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</si>
  <si>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</si>
  <si>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</si>
  <si>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</si>
  <si>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</si>
  <si>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</si>
  <si>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</si>
  <si>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</si>
  <si>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</si>
  <si>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</si>
  <si>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</si>
  <si>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</si>
  <si>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</si>
  <si>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</si>
  <si>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</si>
  <si>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</si>
  <si>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</si>
  <si>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</si>
  <si>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</si>
  <si>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</si>
  <si>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</si>
  <si>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</si>
  <si>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</si>
  <si>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</si>
  <si>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</si>
  <si>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</si>
  <si>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</si>
  <si>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</si>
  <si>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</si>
  <si>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</si>
  <si>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</si>
  <si>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</si>
  <si>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</si>
  <si>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</si>
  <si>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</si>
  <si>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</si>
  <si>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</si>
  <si>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</si>
  <si>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</si>
  <si>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</si>
  <si>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</si>
  <si>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</si>
  <si>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</si>
  <si>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</si>
  <si>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</si>
  <si>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</si>
  <si>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</si>
  <si>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</si>
  <si>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</si>
  <si>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</si>
  <si>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</si>
  <si>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</si>
  <si>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</si>
  <si>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</si>
  <si>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</si>
  <si>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</si>
  <si>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</si>
  <si>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</si>
  <si>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</si>
  <si>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</si>
  <si>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</si>
  <si>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</si>
  <si>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</si>
  <si>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</si>
  <si>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</si>
  <si>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</si>
  <si>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</si>
  <si>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</si>
  <si>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</si>
  <si>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</si>
  <si>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</si>
  <si>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</si>
  <si>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</si>
  <si>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</si>
  <si>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</si>
  <si>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</si>
  <si>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</si>
  <si>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</si>
  <si>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</si>
  <si>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</si>
  <si>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</si>
  <si>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</si>
  <si>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</si>
  <si>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</si>
  <si>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</si>
  <si>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</si>
  <si>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</si>
  <si>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</si>
  <si>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</si>
  <si>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</si>
  <si>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</si>
  <si>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</si>
  <si>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</si>
  <si>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</si>
  <si>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</si>
  <si>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</si>
  <si>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</si>
  <si>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</si>
  <si>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</si>
  <si>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</si>
  <si>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</si>
  <si>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</si>
  <si>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</si>
  <si>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</si>
  <si>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</si>
  <si>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</si>
  <si>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</si>
  <si>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</si>
  <si>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</si>
  <si>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</si>
  <si>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</si>
  <si>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</si>
  <si>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</si>
  <si>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</si>
  <si>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</si>
  <si>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</si>
  <si>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</si>
  <si>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</si>
  <si>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</si>
  <si>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</si>
  <si>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</si>
  <si>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</si>
  <si>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</si>
  <si>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</si>
  <si>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</si>
  <si>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</si>
  <si>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</si>
  <si>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</si>
  <si>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</si>
  <si>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</si>
  <si>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</si>
  <si>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</si>
  <si>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</si>
  <si>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</si>
  <si>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</si>
  <si>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</si>
  <si>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</si>
  <si>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</si>
  <si>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</si>
  <si>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</si>
  <si>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</si>
  <si>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</si>
  <si>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</si>
  <si>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</si>
  <si>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</si>
  <si>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</si>
  <si>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</si>
  <si>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</si>
  <si>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</si>
  <si>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</si>
  <si>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</si>
  <si>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</si>
  <si>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</si>
  <si>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</si>
  <si>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</si>
  <si>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</si>
  <si>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</si>
  <si>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</si>
  <si>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</si>
  <si>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</si>
  <si>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</si>
  <si>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</si>
  <si>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</si>
  <si>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</si>
  <si>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</si>
  <si>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</si>
  <si>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</si>
  <si>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</si>
  <si>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</si>
  <si>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</si>
  <si>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</si>
  <si>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</si>
  <si>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</si>
  <si>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</si>
  <si>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</si>
  <si>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</si>
  <si>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</si>
  <si>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</si>
  <si>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</si>
  <si>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</si>
  <si>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</si>
  <si>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</si>
  <si>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</si>
  <si>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</si>
  <si>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</si>
  <si>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</si>
  <si>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</si>
  <si>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</si>
  <si>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</si>
  <si>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</si>
  <si>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</si>
  <si>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</si>
  <si>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</si>
  <si>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</si>
  <si>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</si>
  <si>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</si>
  <si>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</si>
  <si>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</si>
  <si>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</si>
  <si>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</si>
  <si>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</si>
  <si>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</si>
  <si>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</si>
  <si>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</si>
  <si>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</si>
  <si>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</si>
  <si>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</si>
  <si>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</si>
  <si>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</si>
  <si>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</si>
  <si>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</si>
  <si>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</si>
  <si>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</si>
  <si>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</si>
  <si>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</si>
  <si>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</si>
  <si>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</si>
  <si>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</si>
  <si>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</si>
  <si>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</si>
  <si>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</si>
  <si>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</si>
  <si>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</si>
  <si>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</si>
  <si>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</si>
  <si>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</si>
  <si>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</si>
  <si>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</si>
  <si>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</si>
  <si>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</si>
  <si>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</si>
  <si>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</si>
  <si>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</si>
  <si>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</si>
  <si>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</si>
  <si>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</si>
  <si>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</si>
  <si>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</si>
  <si>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</si>
  <si>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</si>
  <si>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</si>
  <si>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</si>
  <si>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</si>
  <si>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</si>
  <si>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</si>
  <si>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</si>
  <si>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</si>
  <si>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</si>
  <si>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</si>
  <si>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</si>
  <si>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</si>
  <si>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</si>
  <si>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</si>
  <si>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</si>
  <si>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</si>
  <si>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</si>
  <si>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</si>
  <si>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</si>
  <si>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</si>
  <si>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</si>
  <si>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</si>
  <si>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</si>
  <si>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</si>
  <si>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</si>
  <si>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</si>
  <si>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</si>
  <si>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</si>
  <si>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</si>
  <si>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</si>
  <si>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</si>
  <si>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</si>
  <si>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</si>
  <si>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</si>
  <si>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</si>
  <si>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</si>
  <si>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</si>
  <si>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</si>
  <si>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</si>
  <si>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</si>
  <si>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</si>
  <si>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</si>
  <si>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</si>
  <si>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</si>
  <si>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</si>
  <si>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</si>
  <si>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</si>
  <si>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</si>
  <si>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</si>
  <si>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</si>
  <si>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</si>
  <si>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</si>
  <si>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</si>
  <si>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</si>
  <si>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</si>
  <si>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</si>
  <si>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</si>
  <si>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</si>
  <si>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</si>
  <si>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</si>
  <si>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</si>
  <si>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</si>
  <si>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</si>
  <si>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</si>
  <si>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</si>
  <si>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</si>
  <si>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</si>
  <si>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</si>
  <si>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</si>
  <si>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</si>
  <si>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</si>
  <si>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</si>
  <si>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</si>
  <si>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</si>
  <si>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</si>
  <si>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</si>
  <si>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</si>
  <si>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</si>
  <si>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</si>
  <si>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</si>
  <si>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</si>
  <si>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</si>
  <si>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</si>
  <si>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</si>
  <si>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</si>
  <si>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</si>
  <si>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</si>
  <si>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</si>
  <si>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</si>
  <si>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</si>
  <si>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</si>
  <si>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</si>
  <si>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</si>
  <si>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</si>
  <si>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</si>
  <si>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</si>
  <si>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</si>
  <si>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</si>
  <si>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</si>
  <si>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</si>
  <si>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</si>
  <si>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</si>
  <si>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</si>
  <si>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</si>
  <si>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</si>
  <si>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</si>
  <si>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</si>
  <si>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</si>
  <si>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</si>
  <si>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</si>
  <si>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</si>
  <si>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</si>
  <si>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</si>
  <si>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</si>
  <si>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</si>
  <si>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</si>
  <si>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</si>
  <si>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</si>
  <si>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</si>
  <si>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</si>
  <si>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</si>
  <si>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</si>
  <si>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</si>
  <si>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</si>
  <si>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</si>
  <si>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</si>
  <si>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</si>
  <si>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</si>
  <si>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</si>
  <si>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</si>
  <si>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</si>
  <si>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</si>
  <si>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</si>
  <si>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</si>
  <si>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</si>
  <si>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</si>
  <si>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</si>
  <si>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</si>
  <si>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</si>
  <si>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</si>
  <si>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</si>
  <si>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</si>
  <si>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</si>
  <si>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</si>
  <si>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</si>
  <si>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</si>
  <si>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</si>
  <si>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</si>
  <si>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</si>
  <si>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</si>
  <si>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</si>
  <si>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</si>
  <si>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</si>
  <si>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</si>
  <si>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</si>
  <si>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</si>
  <si>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</si>
  <si>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</si>
  <si>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</si>
  <si>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</si>
  <si>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</si>
  <si>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</si>
  <si>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</si>
  <si>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</si>
  <si>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</si>
  <si>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</si>
  <si>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</si>
  <si>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</si>
  <si>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</si>
  <si>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</si>
  <si>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</si>
  <si>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</si>
  <si>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</si>
  <si>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</si>
  <si>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</si>
  <si>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</si>
  <si>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</si>
  <si>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</si>
  <si>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</si>
  <si>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</si>
  <si>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</si>
  <si>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</si>
  <si>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</si>
  <si>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</si>
  <si>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</si>
  <si>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</si>
  <si>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</si>
  <si>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</si>
  <si>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</si>
  <si>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</si>
  <si>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</si>
  <si>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</si>
  <si>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</si>
  <si>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</si>
  <si>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</si>
  <si>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</si>
  <si>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</si>
  <si>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</si>
  <si>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</si>
  <si>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</si>
  <si>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</si>
  <si>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</si>
  <si>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</si>
  <si>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</si>
  <si>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</si>
  <si>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</si>
  <si>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</si>
  <si>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</si>
  <si>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</si>
  <si>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</si>
  <si>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</si>
  <si>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</si>
  <si>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</si>
  <si>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</si>
  <si>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</si>
  <si>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</si>
  <si>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</si>
  <si>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</si>
  <si>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</si>
  <si>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</si>
  <si>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</si>
  <si>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</si>
  <si>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</si>
  <si>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</si>
  <si>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</si>
  <si>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</si>
  <si>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</si>
  <si>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</si>
  <si>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</si>
  <si>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</si>
  <si>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</si>
  <si>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</si>
  <si>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</si>
  <si>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</si>
  <si>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</si>
  <si>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</si>
  <si>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</si>
  <si>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</si>
  <si>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</si>
  <si>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</si>
  <si>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</si>
  <si>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</si>
  <si>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</si>
  <si>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</si>
  <si>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</si>
  <si>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</si>
  <si>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</si>
  <si>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</si>
  <si>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</si>
  <si>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</si>
  <si>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</si>
  <si>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</si>
  <si>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</si>
  <si>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</si>
  <si>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</si>
  <si>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</si>
  <si>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</si>
  <si>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</si>
  <si>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</si>
  <si>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</si>
  <si>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</si>
  <si>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</si>
  <si>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</si>
  <si>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</si>
  <si>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</si>
  <si>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</si>
  <si>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</si>
  <si>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</si>
  <si>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</si>
  <si>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</si>
  <si>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</si>
  <si>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</si>
  <si>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</si>
  <si>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</si>
  <si>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</si>
  <si>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</si>
  <si>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</si>
  <si>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</si>
  <si>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</si>
  <si>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</si>
  <si>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</si>
  <si>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</si>
  <si>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</si>
  <si>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</si>
  <si>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</si>
  <si>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</si>
  <si>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</si>
  <si>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</si>
  <si>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</si>
  <si>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</si>
  <si>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</si>
  <si>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</si>
  <si>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</si>
  <si>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</si>
  <si>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</si>
  <si>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</si>
  <si>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</si>
  <si>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</si>
  <si>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</si>
  <si>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</si>
  <si>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</si>
  <si>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</si>
  <si>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</si>
  <si>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</si>
  <si>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</si>
  <si>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</si>
  <si>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</si>
  <si>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</si>
  <si>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</si>
  <si>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</si>
  <si>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</si>
  <si>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</si>
  <si>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</si>
  <si>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</si>
  <si>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</si>
  <si>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</si>
  <si>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</si>
  <si>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</si>
  <si>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</si>
  <si>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</si>
  <si>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</si>
  <si>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</si>
  <si>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</si>
  <si>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</si>
  <si>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</si>
  <si>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</si>
  <si>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</si>
  <si>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</si>
  <si>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</si>
  <si>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</si>
  <si>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</si>
  <si>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</si>
  <si>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</si>
  <si>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</si>
  <si>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</si>
  <si>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</si>
  <si>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</si>
  <si>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</si>
  <si>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</si>
  <si>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</si>
  <si>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</si>
  <si>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</si>
  <si>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</si>
  <si>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</si>
  <si>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</si>
  <si>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</si>
  <si>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</si>
  <si>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</si>
  <si>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</si>
  <si>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</si>
  <si>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</si>
  <si>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</si>
  <si>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</si>
  <si>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</si>
  <si>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</si>
  <si>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</si>
  <si>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</si>
  <si>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</si>
  <si>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</si>
  <si>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</si>
  <si>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</si>
  <si>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</si>
  <si>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</si>
  <si>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</si>
  <si>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</si>
  <si>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</si>
  <si>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</si>
  <si>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</si>
  <si>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</si>
  <si>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</si>
  <si>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</si>
  <si>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</si>
  <si>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</si>
  <si>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</si>
  <si>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</si>
  <si>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</si>
  <si>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</si>
  <si>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</si>
  <si>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</si>
  <si>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</si>
  <si>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</si>
  <si>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</si>
  <si>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</si>
  <si>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</si>
  <si>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</si>
  <si>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</si>
  <si>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</si>
  <si>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</si>
  <si>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</si>
  <si>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</si>
  <si>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</si>
  <si>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</si>
  <si>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</si>
  <si>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</si>
  <si>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</si>
  <si>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</si>
  <si>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</si>
  <si>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</si>
  <si>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</si>
  <si>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</si>
  <si>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</si>
  <si>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</si>
  <si>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</si>
  <si>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</si>
  <si>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</si>
  <si>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</si>
  <si>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</si>
  <si>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</si>
  <si>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</si>
  <si>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</si>
  <si>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</si>
  <si>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</si>
  <si>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</si>
  <si>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</si>
  <si>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</si>
  <si>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</si>
  <si>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</si>
  <si>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</si>
  <si>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</si>
  <si>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</si>
  <si>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</si>
  <si>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</si>
  <si>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</si>
  <si>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</si>
  <si>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</si>
  <si>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</si>
  <si>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</si>
  <si>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</si>
  <si>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</si>
  <si>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</si>
  <si>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</si>
  <si>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</si>
  <si>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</si>
  <si>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</si>
  <si>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</si>
  <si>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</si>
  <si>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</si>
  <si>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</si>
  <si>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</si>
  <si>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</si>
  <si>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</si>
  <si>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</si>
  <si>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</si>
  <si>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</si>
  <si>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</si>
  <si>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</si>
  <si>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</si>
  <si>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</si>
  <si>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</si>
  <si>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</si>
  <si>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</si>
  <si>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</si>
  <si>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</si>
  <si>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</si>
  <si>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</si>
  <si>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</si>
  <si>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</si>
  <si>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</si>
  <si>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</si>
  <si>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</si>
  <si>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</si>
  <si>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</si>
  <si>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</si>
  <si>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</si>
  <si>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</si>
  <si>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</si>
  <si>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</si>
  <si>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</si>
  <si>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</si>
  <si>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</si>
  <si>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</si>
  <si>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</si>
  <si>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</si>
  <si>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</si>
  <si>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</si>
  <si>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</si>
  <si>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</si>
  <si>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</si>
  <si>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</si>
  <si>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</si>
  <si>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</si>
  <si>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</si>
  <si>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</si>
  <si>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</si>
  <si>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</si>
  <si>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</si>
  <si>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</si>
  <si>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</si>
  <si>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</si>
  <si>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</si>
  <si>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</si>
  <si>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</si>
  <si>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</si>
  <si>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</si>
  <si>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</si>
  <si>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</si>
  <si>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</si>
  <si>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</si>
  <si>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</si>
  <si>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</si>
  <si>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</si>
  <si>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</si>
  <si>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</si>
  <si>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</si>
  <si>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</si>
  <si>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</si>
  <si>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</si>
  <si>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</si>
  <si>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</si>
  <si>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</si>
  <si>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</si>
  <si>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</si>
  <si>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</si>
  <si>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</si>
  <si>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</si>
  <si>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</si>
  <si>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</si>
  <si>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</si>
  <si>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</si>
  <si>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</si>
  <si>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</si>
  <si>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</si>
  <si>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</si>
  <si>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</si>
  <si>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</si>
  <si>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</si>
  <si>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</si>
  <si>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</si>
  <si>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</si>
  <si>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</si>
  <si>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</si>
  <si>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</si>
  <si>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</si>
  <si>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</si>
  <si>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</si>
  <si>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</si>
  <si>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</si>
  <si>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</si>
  <si>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</si>
  <si>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</si>
  <si>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</si>
  <si>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</si>
  <si>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</si>
  <si>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</si>
  <si>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</si>
  <si>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</si>
  <si>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</si>
  <si>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</si>
  <si>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</si>
  <si>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</si>
  <si>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</si>
  <si>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</si>
  <si>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</si>
  <si>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</si>
  <si>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</si>
  <si>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</si>
  <si>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</si>
  <si>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</si>
  <si>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</si>
  <si>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</si>
  <si>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</si>
  <si>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</si>
  <si>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</si>
  <si>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</si>
  <si>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</si>
  <si>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</si>
  <si>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</si>
  <si>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</si>
  <si>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</si>
  <si>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</si>
  <si>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</si>
  <si>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</si>
  <si>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</si>
  <si>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</si>
  <si>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</si>
  <si>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</si>
  <si>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</si>
  <si>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</si>
  <si>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</si>
  <si>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</si>
  <si>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</si>
  <si>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</si>
  <si>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</si>
  <si>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</si>
  <si>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</si>
  <si>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</si>
  <si>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</si>
  <si>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</si>
  <si>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</si>
  <si>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</si>
  <si>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</si>
  <si>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</si>
  <si>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</si>
  <si>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</si>
  <si>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</si>
  <si>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</si>
  <si>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</si>
  <si>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</si>
  <si>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</si>
  <si>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</si>
  <si>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</si>
  <si>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</si>
  <si>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</si>
  <si>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</si>
  <si>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</si>
  <si>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</si>
  <si>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</si>
  <si>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</si>
  <si>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</si>
  <si>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</si>
  <si>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</si>
  <si>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</si>
  <si>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</si>
  <si>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</si>
  <si>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</si>
  <si>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</si>
  <si>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</si>
  <si>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</si>
  <si>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</si>
  <si>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</si>
  <si>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</si>
  <si>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</si>
  <si>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</si>
  <si>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</si>
  <si>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</si>
  <si>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</si>
  <si>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</si>
  <si>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</si>
  <si>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</si>
  <si>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</si>
  <si>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</si>
  <si>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</si>
  <si>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</si>
  <si>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</si>
  <si>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</si>
  <si>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</si>
  <si>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</si>
  <si>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</si>
  <si>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</si>
  <si>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</si>
  <si>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</si>
  <si>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</si>
  <si>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</si>
  <si>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</si>
  <si>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</si>
  <si>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</si>
  <si>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</si>
  <si>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</si>
  <si>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</si>
  <si>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</si>
  <si>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</si>
  <si>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</si>
  <si>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</si>
  <si>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</si>
  <si>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</si>
  <si>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</si>
  <si>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</si>
  <si>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</si>
  <si>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</si>
  <si>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</si>
  <si>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</si>
  <si>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</si>
  <si>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</si>
  <si>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</si>
  <si>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</si>
  <si>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</si>
  <si>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</si>
  <si>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</si>
  <si>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</si>
  <si>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</si>
  <si>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</si>
  <si>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</si>
  <si>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</si>
  <si>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</si>
  <si>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</si>
  <si>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</si>
  <si>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</si>
  <si>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</si>
  <si>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</si>
  <si>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</si>
  <si>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</si>
  <si>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</si>
  <si>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</si>
  <si>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</si>
  <si>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</si>
  <si>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</si>
  <si>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</si>
  <si>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</si>
  <si>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</si>
  <si>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</si>
  <si>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</si>
  <si>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</si>
  <si>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</si>
  <si>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</si>
  <si>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</si>
  <si>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</si>
  <si>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</si>
  <si>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</si>
  <si>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</si>
  <si>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</si>
  <si>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</si>
  <si>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</si>
  <si>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</si>
  <si>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</si>
  <si>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</si>
  <si>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</si>
  <si>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</si>
  <si>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</si>
  <si>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</si>
  <si>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</si>
  <si>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</si>
  <si>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</si>
  <si>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</si>
  <si>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</si>
  <si>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</si>
  <si>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</si>
  <si>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</si>
  <si>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</si>
  <si>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</si>
  <si>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</si>
  <si>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</si>
  <si>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</si>
  <si>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</si>
  <si>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</si>
  <si>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</si>
  <si>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</si>
  <si>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</si>
  <si>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</si>
  <si>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</si>
  <si>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</si>
  <si>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</si>
  <si>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</si>
  <si>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</si>
  <si>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</si>
  <si>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</si>
  <si>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</si>
  <si>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</si>
  <si>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</si>
  <si>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</si>
  <si>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</si>
  <si>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</si>
  <si>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</si>
  <si>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</si>
  <si>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</si>
  <si>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</si>
  <si>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</si>
  <si>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</si>
  <si>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</si>
  <si>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</si>
  <si>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</si>
  <si>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</si>
  <si>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</si>
  <si>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</si>
  <si>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</si>
  <si>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</si>
  <si>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</si>
  <si>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</si>
  <si>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</si>
  <si>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</si>
  <si>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</si>
  <si>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</si>
  <si>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</si>
  <si>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</si>
  <si>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</si>
  <si>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</si>
  <si>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</si>
  <si>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</si>
  <si>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</si>
  <si>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</si>
  <si>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</si>
  <si>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</si>
  <si>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</si>
  <si>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</si>
  <si>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</si>
  <si>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</si>
  <si>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</si>
  <si>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</si>
  <si>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</si>
  <si>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</si>
  <si>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</si>
  <si>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</si>
  <si>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</si>
  <si>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</si>
  <si>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</si>
  <si>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</si>
  <si>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</si>
  <si>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</si>
  <si>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</si>
  <si>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</si>
  <si>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</si>
  <si>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</si>
  <si>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</si>
  <si>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</si>
  <si>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</si>
  <si>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</si>
  <si>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</si>
  <si>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</si>
  <si>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</si>
  <si>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</si>
  <si>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</si>
  <si>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</si>
  <si>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</si>
  <si>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</si>
  <si>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</si>
  <si>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</si>
  <si>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</si>
  <si>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</si>
  <si>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</si>
  <si>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</si>
  <si>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</si>
  <si>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</si>
  <si>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</si>
  <si>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</si>
  <si>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</si>
  <si>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</si>
  <si>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</si>
  <si>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</si>
  <si>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</si>
  <si>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</si>
  <si>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</si>
  <si>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</si>
  <si>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</si>
  <si>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</si>
  <si>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</si>
  <si>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</si>
  <si>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</si>
  <si>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</si>
  <si>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</si>
  <si>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</si>
  <si>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</si>
  <si>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</si>
  <si>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</si>
  <si>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</si>
  <si>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</si>
  <si>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</si>
  <si>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</si>
  <si>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</si>
  <si>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</si>
  <si>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</si>
  <si>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</si>
  <si>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</si>
  <si>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</si>
  <si>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</si>
  <si>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</si>
  <si>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</si>
  <si>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</si>
  <si>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</si>
  <si>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</si>
  <si>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</si>
  <si>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</si>
  <si>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</si>
  <si>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</si>
  <si>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</si>
  <si>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</si>
  <si>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</si>
  <si>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</si>
  <si>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</si>
  <si>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</si>
  <si>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</si>
  <si>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</si>
  <si>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</si>
  <si>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</si>
  <si>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</si>
  <si>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</si>
  <si>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</si>
  <si>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</si>
  <si>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</si>
  <si>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</si>
  <si>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</si>
  <si>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</si>
  <si>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</si>
  <si>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</si>
  <si>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</si>
  <si>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</si>
  <si>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</si>
  <si>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</si>
  <si>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</si>
  <si>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</si>
  <si>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</si>
  <si>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</si>
  <si>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</si>
  <si>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</si>
  <si>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</si>
  <si>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</si>
  <si>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</si>
  <si>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</si>
  <si>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</si>
  <si>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</si>
  <si>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</si>
  <si>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</si>
  <si>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</si>
  <si>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</si>
  <si>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</si>
  <si>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</si>
  <si>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</si>
  <si>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</si>
  <si>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</si>
  <si>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</si>
  <si>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</si>
  <si>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</si>
  <si>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</si>
  <si>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</si>
  <si>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</si>
  <si>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</si>
  <si>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</si>
  <si>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</si>
  <si>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</si>
  <si>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</si>
  <si>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</si>
  <si>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</si>
  <si>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</si>
  <si>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</si>
  <si>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</si>
  <si>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</si>
  <si>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</si>
  <si>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</si>
  <si>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</si>
  <si>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</si>
  <si>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</si>
  <si>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</si>
  <si>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</si>
  <si>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</si>
  <si>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</si>
  <si>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</si>
  <si>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</si>
  <si>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</si>
  <si>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</si>
  <si>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</si>
  <si>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</si>
  <si>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</si>
  <si>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</si>
  <si>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</si>
  <si>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</si>
  <si>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</si>
  <si>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</si>
  <si>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</si>
  <si>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</si>
  <si>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</si>
  <si>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</si>
  <si>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</si>
  <si>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</si>
  <si>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</si>
  <si>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</si>
  <si>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</si>
  <si>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</si>
  <si>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</si>
  <si>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</si>
  <si>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</si>
  <si>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</si>
  <si>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</si>
  <si>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</si>
  <si>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</si>
  <si>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</si>
  <si>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</si>
  <si>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</si>
  <si>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</si>
  <si>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</si>
  <si>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</si>
  <si>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</si>
  <si>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</si>
  <si>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</si>
  <si>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</si>
  <si>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</si>
  <si>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</si>
  <si>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</si>
  <si>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</si>
  <si>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</si>
  <si>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</si>
  <si>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</si>
  <si>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</si>
  <si>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</si>
  <si>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</si>
  <si>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</si>
  <si>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</si>
  <si>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</si>
  <si>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</si>
  <si>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</si>
  <si>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</si>
  <si>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</si>
  <si>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</si>
  <si>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</si>
  <si>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</si>
  <si>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</si>
  <si>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</si>
  <si>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</si>
  <si>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</si>
  <si>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</si>
  <si>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</si>
  <si>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</si>
  <si>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</si>
  <si>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</si>
  <si>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</si>
  <si>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</si>
  <si>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</si>
  <si>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</si>
  <si>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</si>
  <si>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</si>
  <si>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</si>
  <si>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</si>
  <si>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</si>
  <si>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</si>
  <si>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</si>
  <si>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</si>
  <si>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</si>
  <si>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</si>
  <si>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</si>
  <si>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</si>
  <si>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</si>
  <si>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</si>
  <si>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</si>
  <si>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</si>
  <si>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</si>
  <si>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</si>
  <si>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</si>
  <si>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</si>
  <si>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</si>
  <si>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</si>
  <si>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</si>
  <si>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</si>
  <si>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</si>
  <si>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</si>
  <si>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</si>
  <si>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</si>
  <si>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</si>
  <si>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</si>
  <si>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</si>
  <si>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</si>
  <si>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</si>
  <si>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</si>
  <si>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</si>
  <si>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</si>
  <si>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</si>
  <si>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</si>
  <si>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</si>
  <si>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</si>
  <si>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</si>
  <si>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</si>
  <si>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</si>
  <si>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</si>
  <si>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</si>
  <si>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</si>
  <si>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</si>
  <si>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</si>
  <si>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</si>
  <si>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</si>
  <si>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</si>
  <si>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</si>
  <si>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</si>
  <si>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</si>
  <si>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</si>
  <si>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</si>
  <si>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</si>
  <si>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</si>
  <si>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</si>
  <si>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</si>
  <si>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</si>
  <si>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</si>
  <si>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</si>
  <si>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</si>
  <si>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</si>
  <si>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</si>
  <si>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</si>
  <si>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</si>
  <si>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</si>
  <si>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</si>
  <si>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</si>
  <si>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</si>
  <si>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</si>
  <si>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</si>
  <si>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</si>
  <si>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</si>
  <si>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</si>
  <si>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</si>
  <si>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</si>
  <si>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</si>
  <si>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</si>
  <si>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</si>
  <si>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</si>
  <si>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</si>
  <si>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</si>
  <si>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</si>
  <si>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</si>
  <si>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</si>
  <si>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</si>
  <si>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</si>
  <si>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</si>
  <si>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</si>
  <si>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</si>
  <si>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</si>
  <si>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</si>
  <si>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</si>
  <si>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</si>
  <si>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</si>
  <si>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</si>
  <si>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</si>
  <si>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</si>
  <si>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</si>
  <si>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</si>
  <si>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</si>
  <si>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</si>
  <si>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</si>
  <si>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</si>
  <si>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</si>
  <si>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</si>
  <si>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</si>
  <si>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</si>
  <si>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</si>
  <si>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</si>
  <si>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</si>
  <si>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</si>
  <si>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</si>
  <si>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</si>
  <si>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</si>
  <si>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</si>
  <si>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</si>
  <si>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</si>
  <si>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</si>
  <si>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</si>
  <si>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</si>
  <si>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</si>
  <si>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</si>
  <si>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</si>
  <si>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</si>
  <si>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</si>
  <si>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</si>
  <si>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</si>
  <si>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</si>
  <si>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</si>
  <si>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</si>
  <si>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</si>
  <si>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</si>
  <si>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</si>
  <si>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</si>
  <si>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</si>
  <si>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</si>
  <si>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</si>
  <si>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</si>
  <si>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</si>
  <si>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</si>
  <si>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</si>
  <si>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</si>
  <si>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</si>
  <si>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</si>
  <si>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</si>
  <si>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</si>
  <si>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</si>
  <si>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</si>
  <si>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</si>
  <si>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</si>
  <si>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</si>
  <si>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</si>
  <si>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</si>
  <si>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</si>
  <si>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</si>
  <si>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</si>
  <si>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</si>
  <si>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</si>
  <si>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</si>
  <si>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</si>
  <si>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</si>
  <si>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</si>
  <si>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</si>
  <si>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</si>
  <si>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</si>
  <si>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</si>
  <si>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</si>
  <si>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</si>
  <si>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</si>
  <si>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</si>
  <si>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</si>
  <si>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</si>
  <si>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</si>
  <si>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</si>
  <si>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</si>
  <si>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</si>
  <si>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</si>
  <si>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</si>
  <si>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</si>
  <si>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</si>
  <si>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</si>
  <si>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</si>
  <si>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</si>
  <si>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</si>
  <si>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</si>
  <si>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</si>
  <si>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</si>
  <si>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</si>
  <si>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</si>
  <si>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</si>
  <si>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</si>
  <si>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</si>
  <si>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</si>
  <si>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</si>
  <si>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</si>
  <si>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</si>
  <si>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</si>
  <si>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</si>
  <si>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</si>
  <si>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</si>
  <si>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</si>
  <si>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</si>
  <si>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</si>
  <si>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</si>
  <si>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</si>
  <si>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</si>
  <si>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</si>
  <si>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</si>
  <si>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</si>
  <si>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</si>
  <si>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</si>
  <si>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</si>
  <si>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</si>
  <si>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</si>
  <si>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</si>
  <si>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</si>
  <si>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</si>
  <si>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</si>
  <si>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</si>
  <si>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</si>
  <si>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</si>
  <si>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</si>
  <si>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</si>
  <si>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</si>
  <si>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</si>
  <si>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</si>
  <si>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</si>
  <si>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</si>
  <si>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</si>
  <si>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</si>
  <si>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</si>
  <si>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</si>
  <si>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</si>
  <si>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</si>
  <si>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</si>
  <si>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</si>
  <si>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</si>
  <si>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</si>
  <si>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</si>
  <si>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</si>
  <si>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</si>
  <si>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</si>
  <si>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</si>
  <si>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</si>
  <si>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</si>
  <si>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</si>
  <si>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</si>
  <si>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</si>
  <si>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</si>
  <si>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</si>
  <si>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</si>
  <si>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</si>
  <si>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</si>
  <si>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</si>
  <si>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</si>
  <si>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</si>
  <si>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</si>
  <si>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</si>
  <si>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</si>
  <si>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</si>
  <si>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</si>
  <si>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</si>
  <si>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</si>
  <si>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</si>
  <si>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</si>
  <si>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</si>
  <si>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</si>
  <si>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</si>
  <si>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</si>
  <si>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</si>
  <si>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</si>
  <si>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</si>
  <si>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</si>
  <si>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</si>
  <si>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</si>
  <si>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</si>
  <si>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</si>
  <si>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</si>
  <si>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</si>
  <si>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</si>
  <si>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</si>
  <si>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</si>
  <si>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</si>
  <si>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</si>
  <si>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</si>
  <si>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</si>
  <si>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</si>
  <si>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</si>
  <si>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</si>
  <si>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</si>
  <si>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</si>
  <si>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</si>
  <si>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</si>
  <si>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</si>
  <si>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</si>
  <si>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</si>
  <si>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</si>
  <si>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</si>
  <si>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</si>
  <si>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</si>
  <si>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</si>
  <si>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</si>
  <si>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</si>
  <si>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</si>
  <si>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</si>
  <si>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</si>
  <si>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</si>
  <si>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</si>
  <si>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</si>
  <si>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</si>
  <si>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</si>
  <si>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</si>
  <si>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</si>
  <si>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</si>
  <si>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</si>
  <si>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</si>
  <si>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</si>
  <si>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</si>
  <si>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</si>
  <si>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</si>
  <si>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</si>
  <si>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</si>
  <si>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</si>
  <si>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</si>
  <si>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</si>
  <si>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</si>
  <si>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</si>
  <si>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</si>
  <si>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</si>
  <si>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</si>
  <si>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</si>
  <si>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</si>
  <si>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</si>
  <si>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</si>
  <si>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</si>
  <si>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</si>
  <si>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</si>
  <si>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</si>
  <si>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</si>
  <si>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</si>
  <si>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</si>
  <si>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</si>
  <si>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</si>
  <si>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</si>
  <si>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</si>
  <si>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</si>
  <si>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</si>
  <si>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</si>
  <si>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</si>
  <si>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</si>
  <si>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</si>
  <si>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</si>
  <si>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</si>
  <si>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</si>
  <si>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</si>
  <si>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</si>
  <si>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</si>
  <si>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</si>
  <si>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</si>
  <si>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</si>
  <si>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</si>
  <si>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</si>
  <si>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</si>
  <si>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</si>
  <si>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</si>
  <si>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</si>
  <si>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</si>
  <si>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</si>
  <si>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</si>
  <si>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</si>
  <si>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</si>
  <si>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</si>
  <si>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</si>
  <si>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</si>
  <si>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</si>
  <si>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</si>
  <si>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</si>
  <si>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</si>
  <si>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</si>
  <si>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</si>
  <si>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</si>
  <si>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</si>
  <si>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</si>
  <si>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</si>
  <si>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</si>
  <si>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</si>
  <si>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</si>
  <si>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</si>
  <si>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</si>
  <si>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</si>
  <si>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</si>
  <si>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</si>
  <si>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</si>
  <si>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</si>
  <si>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</si>
  <si>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</si>
  <si>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</si>
  <si>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</si>
  <si>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</si>
  <si>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</si>
  <si>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</si>
  <si>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</si>
  <si>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</si>
  <si>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</si>
  <si>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</si>
  <si>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</si>
  <si>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</si>
  <si>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</si>
  <si>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</si>
  <si>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</si>
  <si>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</si>
  <si>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</si>
  <si>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</si>
  <si>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</si>
  <si>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</si>
  <si>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</si>
  <si>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</si>
  <si>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</si>
  <si>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</si>
  <si>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</si>
  <si>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</si>
  <si>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</si>
  <si>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</si>
  <si>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</si>
  <si>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</si>
  <si>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</si>
  <si>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</si>
  <si>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</si>
  <si>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</si>
  <si>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</si>
  <si>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</si>
  <si>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</si>
  <si>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</si>
  <si>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</si>
  <si>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</si>
  <si>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</si>
  <si>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</si>
  <si>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</si>
  <si>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</si>
  <si>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</si>
  <si>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</si>
  <si>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</si>
  <si>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</si>
  <si>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</si>
  <si>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</si>
  <si>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</si>
  <si>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</si>
  <si>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</si>
  <si>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</si>
  <si>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</si>
  <si>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</si>
  <si>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</si>
  <si>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</si>
  <si>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</si>
  <si>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</si>
  <si>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</si>
  <si>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</si>
  <si>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</si>
  <si>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</si>
  <si>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</si>
  <si>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</si>
  <si>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</si>
  <si>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</si>
  <si>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</si>
  <si>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</si>
  <si>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</si>
  <si>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</si>
  <si>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</si>
  <si>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</si>
  <si>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</si>
  <si>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</si>
  <si>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</si>
  <si>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</si>
  <si>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</si>
  <si>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</si>
  <si>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</si>
  <si>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</si>
  <si>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</si>
  <si>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</si>
  <si>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</si>
  <si>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</si>
  <si>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</si>
  <si>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</si>
  <si>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</si>
  <si>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</si>
  <si>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</si>
  <si>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</si>
  <si>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</si>
  <si>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</si>
  <si>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</si>
  <si>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</si>
  <si>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</si>
  <si>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</si>
  <si>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</si>
  <si>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</si>
  <si>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</si>
  <si>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</si>
  <si>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</si>
  <si>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</si>
  <si>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</si>
  <si>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</si>
  <si>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</si>
  <si>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</si>
  <si>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</si>
  <si>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</si>
  <si>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</si>
  <si>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</si>
  <si>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</si>
  <si>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</si>
  <si>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</si>
  <si>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</si>
  <si>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</si>
  <si>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</si>
  <si>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</si>
  <si>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</si>
  <si>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</si>
  <si>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</si>
  <si>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</si>
  <si>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</si>
  <si>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</si>
  <si>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</si>
  <si>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</si>
  <si>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</si>
  <si>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</si>
  <si>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</si>
  <si>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</si>
  <si>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</si>
  <si>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</si>
  <si>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</si>
  <si>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</si>
  <si>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</si>
  <si>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</si>
  <si>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</si>
  <si>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</si>
  <si>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</si>
  <si>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</si>
  <si>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</si>
  <si>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</si>
  <si>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</si>
  <si>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</si>
  <si>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</si>
  <si>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</si>
  <si>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</si>
  <si>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</si>
  <si>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</si>
  <si>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</si>
  <si>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</si>
  <si>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</si>
  <si>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</si>
  <si>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</si>
  <si>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</si>
  <si>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</si>
  <si>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</si>
  <si>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</si>
  <si>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</si>
  <si>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</si>
  <si>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</si>
  <si>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</si>
  <si>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</si>
  <si>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</si>
  <si>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</si>
  <si>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</si>
  <si>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</si>
  <si>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</si>
  <si>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</si>
  <si>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</si>
  <si>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</si>
  <si>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</si>
  <si>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</si>
  <si>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</si>
  <si>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</si>
  <si>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</si>
  <si>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</si>
  <si>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</si>
  <si>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</si>
  <si>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</si>
  <si>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</si>
  <si>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</si>
  <si>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</si>
  <si>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</si>
  <si>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</si>
  <si>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</si>
  <si>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</si>
  <si>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</si>
  <si>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</si>
  <si>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</si>
  <si>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</si>
  <si>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</si>
  <si>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</si>
  <si>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</si>
  <si>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</si>
  <si>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</si>
  <si>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</si>
  <si>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</si>
  <si>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</si>
  <si>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</si>
  <si>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</si>
  <si>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</si>
  <si>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</si>
  <si>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</si>
  <si>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</si>
  <si>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</si>
  <si>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</si>
  <si>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</si>
  <si>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</si>
  <si>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</si>
  <si>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</si>
  <si>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</si>
  <si>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</si>
  <si>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</si>
  <si>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</si>
  <si>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</si>
  <si>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</si>
  <si>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</si>
  <si>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</si>
  <si>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</si>
  <si>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</si>
  <si>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</si>
  <si>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</si>
  <si>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</si>
  <si>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</si>
  <si>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</si>
  <si>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</si>
  <si>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</si>
  <si>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</si>
  <si>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</si>
  <si>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</si>
  <si>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</si>
  <si>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</si>
  <si>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</si>
  <si>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</si>
  <si>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</si>
  <si>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</si>
  <si>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</si>
  <si>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</si>
  <si>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</si>
  <si>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</si>
  <si>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</si>
  <si>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</si>
  <si>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</si>
  <si>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</si>
  <si>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</si>
  <si>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</si>
  <si>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</si>
  <si>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</si>
  <si>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</si>
  <si>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</si>
  <si>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</si>
  <si>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</si>
  <si>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</si>
  <si>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</si>
  <si>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</si>
  <si>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</si>
  <si>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</si>
  <si>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</si>
  <si>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</si>
  <si>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</si>
  <si>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</si>
  <si>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</si>
  <si>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</si>
  <si>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</si>
  <si>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</si>
  <si>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</si>
  <si>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</si>
  <si>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</si>
  <si>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</si>
  <si>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</si>
  <si>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</si>
  <si>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</si>
  <si>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</si>
  <si>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</si>
  <si>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</si>
  <si>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</si>
  <si>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</si>
  <si>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</si>
  <si>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</si>
  <si>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</si>
  <si>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</si>
  <si>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</si>
  <si>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</si>
  <si>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</si>
  <si>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</si>
  <si>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</si>
  <si>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</si>
  <si>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</si>
  <si>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</si>
  <si>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</si>
  <si>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</si>
  <si>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</si>
  <si>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</si>
  <si>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</si>
  <si>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</si>
  <si>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</si>
  <si>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</si>
  <si>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</si>
  <si>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</si>
  <si>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</si>
  <si>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</si>
  <si>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</si>
  <si>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</si>
  <si>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</si>
  <si>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</si>
  <si>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</si>
  <si>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</si>
  <si>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</si>
  <si>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</si>
  <si>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</si>
  <si>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</si>
  <si>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</si>
  <si>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</si>
  <si>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</si>
  <si>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</si>
  <si>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</si>
  <si>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</si>
  <si>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</si>
  <si>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</si>
  <si>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</si>
  <si>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</si>
  <si>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</si>
  <si>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</si>
  <si>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</si>
  <si>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</si>
  <si>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</si>
  <si>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</si>
  <si>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</si>
  <si>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</si>
  <si>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</si>
  <si>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</si>
  <si>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</si>
  <si>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</si>
  <si>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</si>
  <si>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</si>
  <si>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</si>
  <si>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</si>
  <si>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</si>
  <si>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</si>
  <si>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</si>
  <si>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</si>
  <si>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</si>
  <si>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</si>
  <si>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</si>
  <si>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</si>
  <si>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</si>
  <si>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</si>
  <si>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</si>
  <si>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</si>
  <si>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</si>
  <si>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</si>
  <si>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</si>
  <si>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</si>
  <si>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</si>
  <si>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</si>
  <si>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</si>
  <si>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</si>
  <si>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</si>
  <si>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</si>
  <si>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</si>
  <si>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</si>
  <si>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</si>
  <si>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</si>
  <si>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</si>
  <si>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</si>
  <si>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</si>
  <si>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</si>
  <si>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</si>
  <si>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</si>
  <si>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</si>
  <si>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</si>
  <si>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</si>
  <si>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</si>
  <si>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</si>
  <si>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</si>
  <si>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</si>
  <si>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</si>
  <si>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</si>
  <si>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</si>
  <si>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</si>
  <si>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</si>
  <si>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</si>
  <si>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</si>
  <si>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</si>
  <si>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</si>
  <si>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</si>
  <si>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</si>
  <si>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</si>
  <si>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</si>
  <si>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</si>
  <si>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</si>
  <si>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</si>
  <si>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</si>
  <si>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</si>
  <si>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</si>
  <si>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</si>
  <si>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</si>
  <si>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</si>
  <si>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</si>
  <si>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</si>
  <si>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</si>
  <si>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</si>
  <si>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</si>
  <si>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</si>
  <si>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</si>
  <si>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</si>
  <si>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</si>
  <si>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</si>
  <si>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</si>
  <si>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</si>
  <si>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</si>
  <si>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</si>
  <si>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</si>
  <si>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</si>
  <si>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</si>
  <si>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</si>
  <si>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</si>
  <si>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</si>
  <si>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</si>
  <si>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</si>
  <si>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</si>
  <si>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</si>
  <si>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</si>
  <si>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</si>
  <si>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</si>
  <si>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</si>
  <si>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</si>
  <si>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</si>
  <si>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</si>
  <si>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</si>
  <si>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</si>
  <si>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</si>
  <si>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</si>
  <si>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</si>
  <si>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</si>
  <si>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</si>
  <si>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</si>
  <si>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</si>
  <si>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</si>
  <si>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</si>
  <si>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</si>
  <si>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</si>
  <si>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</si>
  <si>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</si>
  <si>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</si>
  <si>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</si>
  <si>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</si>
  <si>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</si>
  <si>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</si>
  <si>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</si>
  <si>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</si>
  <si>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</si>
  <si>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</si>
  <si>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</si>
  <si>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</si>
  <si>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</si>
  <si>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</si>
  <si>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</si>
  <si>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</si>
  <si>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</si>
  <si>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</si>
  <si>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</si>
  <si>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</si>
  <si>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</si>
  <si>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</si>
  <si>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</si>
  <si>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</si>
  <si>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</si>
  <si>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</si>
  <si>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</si>
  <si>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</si>
  <si>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</si>
  <si>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</si>
  <si>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</si>
  <si>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</si>
  <si>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</si>
  <si>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</si>
  <si>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</si>
  <si>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</si>
  <si>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</si>
  <si>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</si>
  <si>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</si>
  <si>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</si>
  <si>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</si>
  <si>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</si>
  <si>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</si>
  <si>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</si>
  <si>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</si>
  <si>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</si>
  <si>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</si>
  <si>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</si>
  <si>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</si>
  <si>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</si>
  <si>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</si>
  <si>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</si>
  <si>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</si>
  <si>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</si>
  <si>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</si>
  <si>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</si>
  <si>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</si>
  <si>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</si>
  <si>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</si>
  <si>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</si>
  <si>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</si>
  <si>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</si>
  <si>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</si>
  <si>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</si>
  <si>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</si>
  <si>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</si>
  <si>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</si>
  <si>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</si>
  <si>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</si>
  <si>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</si>
  <si>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</si>
  <si>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</si>
  <si>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</si>
  <si>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</si>
  <si>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</si>
  <si>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</si>
  <si>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</si>
  <si>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</si>
  <si>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</si>
  <si>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</si>
  <si>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</si>
  <si>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</si>
  <si>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</si>
  <si>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</si>
  <si>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</si>
  <si>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</si>
  <si>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</si>
  <si>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</si>
  <si>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</si>
  <si>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</si>
  <si>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</si>
  <si>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</si>
  <si>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</si>
  <si>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</si>
  <si>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</si>
  <si>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</si>
  <si>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</si>
  <si>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</si>
  <si>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</si>
  <si>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</si>
  <si>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</si>
  <si>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</si>
  <si>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</si>
  <si>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</si>
  <si>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</si>
  <si>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</si>
  <si>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</si>
  <si>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</si>
  <si>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</si>
  <si>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</si>
  <si>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</si>
  <si>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</si>
  <si>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</si>
  <si>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</si>
  <si>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</si>
  <si>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</si>
  <si>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</si>
  <si>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</si>
  <si>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</si>
  <si>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</si>
  <si>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</si>
  <si>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</si>
  <si>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</si>
  <si>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</si>
  <si>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</si>
  <si>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</si>
  <si>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</si>
  <si>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</si>
  <si>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</si>
  <si>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</si>
  <si>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</si>
  <si>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</si>
  <si>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</si>
  <si>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</si>
  <si>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</si>
  <si>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</si>
  <si>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</si>
  <si>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</si>
  <si>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</si>
  <si>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</si>
  <si>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</si>
  <si>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</si>
  <si>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</si>
  <si>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</si>
  <si>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</si>
  <si>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</si>
  <si>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</si>
  <si>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</si>
  <si>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</si>
  <si>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</si>
  <si>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</si>
  <si>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</si>
  <si>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</si>
  <si>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</si>
  <si>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</si>
  <si>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</si>
  <si>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</si>
  <si>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</si>
  <si>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</si>
  <si>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</si>
  <si>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</si>
  <si>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</si>
  <si>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</si>
  <si>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</si>
  <si>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</si>
  <si>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</si>
  <si>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</si>
  <si>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</si>
  <si>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</si>
  <si>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</si>
  <si>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</si>
  <si>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</si>
  <si>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</si>
  <si>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</si>
  <si>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</si>
  <si>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</si>
  <si>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</si>
  <si>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</si>
  <si>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</si>
  <si>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</si>
  <si>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</si>
  <si>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</si>
  <si>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</si>
  <si>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</si>
  <si>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</si>
  <si>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</si>
  <si>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</si>
  <si>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</si>
  <si>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</si>
  <si>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</si>
  <si>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</si>
  <si>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</si>
  <si>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</si>
  <si>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</si>
  <si>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</si>
  <si>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</si>
  <si>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</si>
  <si>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</si>
  <si>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</si>
  <si>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</si>
  <si>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</si>
  <si>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</si>
  <si>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</si>
  <si>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</si>
  <si>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</si>
  <si>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</si>
  <si>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</si>
  <si>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</si>
  <si>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</si>
  <si>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</si>
  <si>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</si>
  <si>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</si>
  <si>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</si>
  <si>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</si>
  <si>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</si>
  <si>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</si>
  <si>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</si>
  <si>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</si>
  <si>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</si>
  <si>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</si>
  <si>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</si>
  <si>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</si>
  <si>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</si>
  <si>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</si>
  <si>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</si>
  <si>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</si>
  <si>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</si>
  <si>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</si>
  <si>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</si>
  <si>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</si>
  <si>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</si>
  <si>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</si>
  <si>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</si>
  <si>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</si>
  <si>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</si>
  <si>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</si>
  <si>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</si>
  <si>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</si>
  <si>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</si>
  <si>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</si>
  <si>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</si>
  <si>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</si>
  <si>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</si>
  <si>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</si>
  <si>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</si>
  <si>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</si>
  <si>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</si>
  <si>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</si>
  <si>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</si>
  <si>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</si>
  <si>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</si>
  <si>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</si>
  <si>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</si>
  <si>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</si>
  <si>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</si>
  <si>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</si>
  <si>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</si>
  <si>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</si>
  <si>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</si>
  <si>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</si>
  <si>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</si>
  <si>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</si>
  <si>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</si>
  <si>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</si>
  <si>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</si>
  <si>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</si>
  <si>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</si>
  <si>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</si>
  <si>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</si>
  <si>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</si>
  <si>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</si>
  <si>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</si>
  <si>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</si>
  <si>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</si>
  <si>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</si>
  <si>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</si>
  <si>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</si>
  <si>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</si>
  <si>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</si>
  <si>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</si>
  <si>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</si>
  <si>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</si>
  <si>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</si>
  <si>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</si>
  <si>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</si>
  <si>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</si>
  <si>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</si>
  <si>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</si>
  <si>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</si>
  <si>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</si>
  <si>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</si>
  <si>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</si>
  <si>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</si>
  <si>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</si>
  <si>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</si>
  <si>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</si>
  <si>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</si>
  <si>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</si>
  <si>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</si>
  <si>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</si>
  <si>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</si>
  <si>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</si>
  <si>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</si>
  <si>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</si>
  <si>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</si>
  <si>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</si>
  <si>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</si>
  <si>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</si>
  <si>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</si>
  <si>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</si>
  <si>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</si>
  <si>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</si>
  <si>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</si>
  <si>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</si>
  <si>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</si>
  <si>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</si>
  <si>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</si>
  <si>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</si>
  <si>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</si>
  <si>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</si>
  <si>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</si>
  <si>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</si>
  <si>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</si>
  <si>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</si>
  <si>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</si>
  <si>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</si>
  <si>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</si>
  <si>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</si>
  <si>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</si>
  <si>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</si>
  <si>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</si>
  <si>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</si>
  <si>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</si>
  <si>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</si>
  <si>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</si>
  <si>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</si>
  <si>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</si>
  <si>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</si>
  <si>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</si>
  <si>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</si>
  <si>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</si>
  <si>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</si>
  <si>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</si>
  <si>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</si>
  <si>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</si>
  <si>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</si>
  <si>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</si>
  <si>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</si>
  <si>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</si>
  <si>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</si>
  <si>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</si>
  <si>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</si>
  <si>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</si>
  <si>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</si>
  <si>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</si>
  <si>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</si>
  <si>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</si>
  <si>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</si>
  <si>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</si>
  <si>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</si>
  <si>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</si>
  <si>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</si>
  <si>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</si>
  <si>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</si>
  <si>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</si>
  <si>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</si>
  <si>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</si>
  <si>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</si>
  <si>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</si>
  <si>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</si>
  <si>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</si>
  <si>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</si>
  <si>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</si>
  <si>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</si>
  <si>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</si>
  <si>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</si>
  <si>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</si>
  <si>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</si>
  <si>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</si>
  <si>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</si>
  <si>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</si>
  <si>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</si>
  <si>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</si>
  <si>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</si>
  <si>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</si>
  <si>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</si>
  <si>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</si>
  <si>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</si>
  <si>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</si>
  <si>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</si>
  <si>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</si>
  <si>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</si>
  <si>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</si>
  <si>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</si>
  <si>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</si>
  <si>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</si>
  <si>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</si>
  <si>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</si>
  <si>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</si>
  <si>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</si>
  <si>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</si>
  <si>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</si>
  <si>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</si>
  <si>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</si>
  <si>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</si>
  <si>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</si>
  <si>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</si>
  <si>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</si>
  <si>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</si>
  <si>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</si>
  <si>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</si>
  <si>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</si>
  <si>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</si>
  <si>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</si>
  <si>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</si>
  <si>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</si>
  <si>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</si>
  <si>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</si>
  <si>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</si>
  <si>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</si>
  <si>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</si>
  <si>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</si>
  <si>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</si>
  <si>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</si>
  <si>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</si>
  <si>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</si>
  <si>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</si>
  <si>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</si>
  <si>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</si>
  <si>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</si>
  <si>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</si>
  <si>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</si>
  <si>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</si>
  <si>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</si>
  <si>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</si>
  <si>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</si>
  <si>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</si>
  <si>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</si>
  <si>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</si>
  <si>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</si>
  <si>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</si>
  <si>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</si>
  <si>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</si>
  <si>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</si>
  <si>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</si>
  <si>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</si>
  <si>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</si>
  <si>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</si>
  <si>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</si>
  <si>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</si>
  <si>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</si>
  <si>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</si>
  <si>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</si>
  <si>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</si>
  <si>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</si>
  <si>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</si>
  <si>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</si>
  <si>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</si>
  <si>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</si>
  <si>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</si>
  <si>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</si>
  <si>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</si>
  <si>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</si>
  <si>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</si>
  <si>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</si>
  <si>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</si>
  <si>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</si>
  <si>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</si>
  <si>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</si>
  <si>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</si>
  <si>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</si>
  <si>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</si>
  <si>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</si>
  <si>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</si>
  <si>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</si>
  <si>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</si>
  <si>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</si>
  <si>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</si>
  <si>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</si>
  <si>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</si>
  <si>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</si>
  <si>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</si>
  <si>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</si>
  <si>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</si>
  <si>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</si>
  <si>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</si>
  <si>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</si>
  <si>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</si>
  <si>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</si>
  <si>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</si>
  <si>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</si>
  <si>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</si>
  <si>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</si>
  <si>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</si>
  <si>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</si>
  <si>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</si>
  <si>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</si>
  <si>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</si>
  <si>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</si>
  <si>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</si>
  <si>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</si>
  <si>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</si>
  <si>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</si>
  <si>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</si>
  <si>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</si>
  <si>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</si>
  <si>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</si>
  <si>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</si>
  <si>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</si>
  <si>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</si>
  <si>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</si>
  <si>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</si>
  <si>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</si>
  <si>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</si>
  <si>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</si>
  <si>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</si>
  <si>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</si>
  <si>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</si>
  <si>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</si>
  <si>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</si>
  <si>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</si>
  <si>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</si>
  <si>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</si>
  <si>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</si>
  <si>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</si>
  <si>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</si>
  <si>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</si>
  <si>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</si>
  <si>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</si>
  <si>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</si>
  <si>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</si>
  <si>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</si>
  <si>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</si>
  <si>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</si>
  <si>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</si>
  <si>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</si>
  <si>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</si>
  <si>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</si>
  <si>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</si>
  <si>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</si>
  <si>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</si>
  <si>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</si>
  <si>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</si>
  <si>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</si>
  <si>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</si>
  <si>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</si>
  <si>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</si>
  <si>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</si>
  <si>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</si>
  <si>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</si>
  <si>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</si>
  <si>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</si>
  <si>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</si>
  <si>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</si>
  <si>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</si>
  <si>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</si>
  <si>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</si>
  <si>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</si>
  <si>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</si>
  <si>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</si>
  <si>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</si>
  <si>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</si>
  <si>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</si>
  <si>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</si>
  <si>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</si>
  <si>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</si>
  <si>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</si>
  <si>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</si>
  <si>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</si>
  <si>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</si>
  <si>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</si>
  <si>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</si>
  <si>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</si>
  <si>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</si>
  <si>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</si>
  <si>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</si>
  <si>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</si>
  <si>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</si>
  <si>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</si>
  <si>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</si>
  <si>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</si>
  <si>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</si>
  <si>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</si>
  <si>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</si>
  <si>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</si>
  <si>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</si>
  <si>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</si>
  <si>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</si>
  <si>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</si>
  <si>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</si>
  <si>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</si>
  <si>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</si>
  <si>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</si>
  <si>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</si>
  <si>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</si>
  <si>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</si>
  <si>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</si>
  <si>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</si>
  <si>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</si>
  <si>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</si>
  <si>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</si>
  <si>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</si>
  <si>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</si>
  <si>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</si>
  <si>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</si>
  <si>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</si>
  <si>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</si>
  <si>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</si>
  <si>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</si>
  <si>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</si>
  <si>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</si>
  <si>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</si>
  <si>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</si>
  <si>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</si>
  <si>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</si>
  <si>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</si>
  <si>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</si>
  <si>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</si>
  <si>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</si>
  <si>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</si>
  <si>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</si>
  <si>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</si>
  <si>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</si>
  <si>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</si>
  <si>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</si>
  <si>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</si>
  <si>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</si>
  <si>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</si>
  <si>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</si>
  <si>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</si>
  <si>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</si>
  <si>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</si>
  <si>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</si>
  <si>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</si>
  <si>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</si>
  <si>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</si>
  <si>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</si>
  <si>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</si>
  <si>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</si>
  <si>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</si>
  <si>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</si>
  <si>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</si>
  <si>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</si>
  <si>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</si>
  <si>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</si>
  <si>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</si>
  <si>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</si>
  <si>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</si>
  <si>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</si>
  <si>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</si>
  <si>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</si>
  <si>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</si>
  <si>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</si>
  <si>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</si>
  <si>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</si>
  <si>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</si>
  <si>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</si>
  <si>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</si>
  <si>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</si>
  <si>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</si>
  <si>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</si>
  <si>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</si>
  <si>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</si>
  <si>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</si>
  <si>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</si>
  <si>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</si>
  <si>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</si>
  <si>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</si>
  <si>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</si>
  <si>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</si>
  <si>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</si>
  <si>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</si>
  <si>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</si>
  <si>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</si>
  <si>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</si>
  <si>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</si>
  <si>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</si>
  <si>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</si>
  <si>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</si>
  <si>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</si>
  <si>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</si>
  <si>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</si>
  <si>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</si>
  <si>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</si>
  <si>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</si>
  <si>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</si>
  <si>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</si>
  <si>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</si>
  <si>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</si>
  <si>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</si>
  <si>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</si>
  <si>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</si>
  <si>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</si>
  <si>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</si>
  <si>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</si>
  <si>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</si>
  <si>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</si>
  <si>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</si>
  <si>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</si>
  <si>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</si>
  <si>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</si>
  <si>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</si>
  <si>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</si>
  <si>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</si>
  <si>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</si>
  <si>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</si>
  <si>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</si>
  <si>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</si>
  <si>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</si>
  <si>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</si>
  <si>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</si>
  <si>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</si>
  <si>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</si>
  <si>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</si>
  <si>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</si>
  <si>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</si>
  <si>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</si>
  <si>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</si>
  <si>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</si>
  <si>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</si>
  <si>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</si>
  <si>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</si>
  <si>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</si>
  <si>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</si>
  <si>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</si>
  <si>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</si>
  <si>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</si>
  <si>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</si>
  <si>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</si>
  <si>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</si>
  <si>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</si>
  <si>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</si>
  <si>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</si>
  <si>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</si>
  <si>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</si>
  <si>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</si>
  <si>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</si>
  <si>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</si>
  <si>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</si>
  <si>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</si>
  <si>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</si>
  <si>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</si>
  <si>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</si>
  <si>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</si>
  <si>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</si>
  <si>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</si>
  <si>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</si>
  <si>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</si>
  <si>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</si>
  <si>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</si>
  <si>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</si>
  <si>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</si>
  <si>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</si>
  <si>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</si>
  <si>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</si>
  <si>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</si>
  <si>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</si>
  <si>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</si>
  <si>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</si>
  <si>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</si>
  <si>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</si>
  <si>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</si>
  <si>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</si>
  <si>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</si>
  <si>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</si>
  <si>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</si>
  <si>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</si>
  <si>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</si>
  <si>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</si>
  <si>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</si>
  <si>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</si>
  <si>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</si>
  <si>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</si>
  <si>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</si>
  <si>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</si>
  <si>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</si>
  <si>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</si>
  <si>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</si>
  <si>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</si>
  <si>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</si>
  <si>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</si>
  <si>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</si>
  <si>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</si>
  <si>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</si>
  <si>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</si>
  <si>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</si>
  <si>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</si>
  <si>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</si>
  <si>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</si>
  <si>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</si>
  <si>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</si>
  <si>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</si>
  <si>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</si>
  <si>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</si>
  <si>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</si>
  <si>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</si>
  <si>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</si>
  <si>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</si>
  <si>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</si>
  <si>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</si>
  <si>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</si>
  <si>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</si>
  <si>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</si>
  <si>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</si>
  <si>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</si>
  <si>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</si>
  <si>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</si>
  <si>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</si>
  <si>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</si>
  <si>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</si>
  <si>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</si>
  <si>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</si>
  <si>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</si>
  <si>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</si>
  <si>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</si>
  <si>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</si>
  <si>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</si>
  <si>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</si>
  <si>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</si>
  <si>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</si>
  <si>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</si>
  <si>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</si>
  <si>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</si>
  <si>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</si>
  <si>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</si>
  <si>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</si>
  <si>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</si>
  <si>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</si>
  <si>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</si>
  <si>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</si>
  <si>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</si>
  <si>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</si>
  <si>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</si>
  <si>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</si>
  <si>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</si>
  <si>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</si>
  <si>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</si>
  <si>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</si>
  <si>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</si>
  <si>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</si>
  <si>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</si>
  <si>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</si>
  <si>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</si>
  <si>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</si>
  <si>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</si>
  <si>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</si>
  <si>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</si>
  <si>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</si>
  <si>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</si>
  <si>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</si>
  <si>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</si>
  <si>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</si>
  <si>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</si>
  <si>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</si>
  <si>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</si>
  <si>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</si>
  <si>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</si>
  <si>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</si>
  <si>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</si>
  <si>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</si>
  <si>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</si>
  <si>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</si>
  <si>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</si>
  <si>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</si>
  <si>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</si>
  <si>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</si>
  <si>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</si>
  <si>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</si>
  <si>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</si>
  <si>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</si>
  <si>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</si>
  <si>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</si>
  <si>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</si>
  <si>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</si>
  <si>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</si>
  <si>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</si>
  <si>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</si>
  <si>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</si>
  <si>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</si>
  <si>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</si>
  <si>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</si>
  <si>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</si>
  <si>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</si>
  <si>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</si>
  <si>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</si>
  <si>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</si>
  <si>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</si>
  <si>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</si>
  <si>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</si>
  <si>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</si>
  <si>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</si>
  <si>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</si>
  <si>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</si>
  <si>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</si>
  <si>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</si>
  <si>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</si>
  <si>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</si>
  <si>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</si>
  <si>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</si>
  <si>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</si>
  <si>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</si>
  <si>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</si>
  <si>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</si>
  <si>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</si>
  <si>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</si>
  <si>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</si>
  <si>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</si>
  <si>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</si>
  <si>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</si>
  <si>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</si>
  <si>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</si>
  <si>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</si>
  <si>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</si>
  <si>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</si>
  <si>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</si>
  <si>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</si>
  <si>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</si>
  <si>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</si>
  <si>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</si>
  <si>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</si>
  <si>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</si>
  <si>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</si>
  <si>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</si>
  <si>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</si>
  <si>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</si>
  <si>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</si>
  <si>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</si>
  <si>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</si>
  <si>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</si>
  <si>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</si>
  <si>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</si>
  <si>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</si>
  <si>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</si>
  <si>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</si>
  <si>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</si>
  <si>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</si>
  <si>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</si>
  <si>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</si>
  <si>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</si>
  <si>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</si>
  <si>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</si>
  <si>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</si>
  <si>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</si>
  <si>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</si>
  <si>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</si>
  <si>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</si>
  <si>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</si>
  <si>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</si>
  <si>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</si>
  <si>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</si>
  <si>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</si>
  <si>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</si>
  <si>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</si>
  <si>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</si>
  <si>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</si>
  <si>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</si>
  <si>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</si>
  <si>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</si>
  <si>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</si>
  <si>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</si>
  <si>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</si>
  <si>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</si>
  <si>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</si>
  <si>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</si>
  <si>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</si>
  <si>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</si>
  <si>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</si>
  <si>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</si>
  <si>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</si>
  <si>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</si>
  <si>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</si>
  <si>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</si>
  <si>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</si>
  <si>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</si>
  <si>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</si>
  <si>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</si>
  <si>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</si>
  <si>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</si>
  <si>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</si>
  <si>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</si>
  <si>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</si>
  <si>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</si>
  <si>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</si>
  <si>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</si>
  <si>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</si>
  <si>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</si>
  <si>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</si>
  <si>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</si>
  <si>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</si>
  <si>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</si>
  <si>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</si>
  <si>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</si>
  <si>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</si>
  <si>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</si>
  <si>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</si>
  <si>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</si>
  <si>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</si>
  <si>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</si>
  <si>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</si>
  <si>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</si>
  <si>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</si>
  <si>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</si>
  <si>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</si>
  <si>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</si>
  <si>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</si>
  <si>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</si>
  <si>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</si>
  <si>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</si>
  <si>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</si>
  <si>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</si>
  <si>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</si>
  <si>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</si>
  <si>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</si>
  <si>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</si>
  <si>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</si>
  <si>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</si>
  <si>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</si>
  <si>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</si>
  <si>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</si>
  <si>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</si>
  <si>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</si>
  <si>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</si>
  <si>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</si>
  <si>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</si>
  <si>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</si>
  <si>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</si>
  <si>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</si>
  <si>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</si>
  <si>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</si>
  <si>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</si>
  <si>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</si>
  <si>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</si>
  <si>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</si>
  <si>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</si>
  <si>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</si>
  <si>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</si>
  <si>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</si>
  <si>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</si>
  <si>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</si>
  <si>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</si>
  <si>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</si>
  <si>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</si>
  <si>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</si>
  <si>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</si>
  <si>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</si>
  <si>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</si>
  <si>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</si>
  <si>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</si>
  <si>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</si>
  <si>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</si>
  <si>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</si>
  <si>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</si>
  <si>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</si>
  <si>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</si>
  <si>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</si>
  <si>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</si>
  <si>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</si>
  <si>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</si>
  <si>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</si>
  <si>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</si>
  <si>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</si>
  <si>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</si>
  <si>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</si>
  <si>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</si>
  <si>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</si>
  <si>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</si>
  <si>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</si>
  <si>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</si>
  <si>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</si>
  <si>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</si>
  <si>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</si>
  <si>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</si>
  <si>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</si>
  <si>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</si>
  <si>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</si>
  <si>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</si>
  <si>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</si>
  <si>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</si>
  <si>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</si>
  <si>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</si>
  <si>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</si>
  <si>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</si>
  <si>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</si>
  <si>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</si>
  <si>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</si>
  <si>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</si>
  <si>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</si>
  <si>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</si>
  <si>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</si>
  <si>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</si>
  <si>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</si>
  <si>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</si>
  <si>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</si>
  <si>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</si>
  <si>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</si>
  <si>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</si>
  <si>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</si>
  <si>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</si>
  <si>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</si>
  <si>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</si>
  <si>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</si>
  <si>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</si>
  <si>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</si>
  <si>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</si>
  <si>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</si>
  <si>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</si>
  <si>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</si>
  <si>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</si>
  <si>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</si>
  <si>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</si>
  <si>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</si>
  <si>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</si>
  <si>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</si>
  <si>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</si>
  <si>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</si>
  <si>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</si>
  <si>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</si>
  <si>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</si>
  <si>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</si>
  <si>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</si>
  <si>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</si>
  <si>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</si>
  <si>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</si>
  <si>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</si>
  <si>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</si>
  <si>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</si>
  <si>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</si>
  <si>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</si>
  <si>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</si>
  <si>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</si>
  <si>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</si>
  <si>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</si>
  <si>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</si>
  <si>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</si>
  <si>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</si>
  <si>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</si>
  <si>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</si>
  <si>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</si>
  <si>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</si>
  <si>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</si>
  <si>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</si>
  <si>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</si>
  <si>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</si>
  <si>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</si>
  <si>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</si>
  <si>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</si>
  <si>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</si>
  <si>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</si>
  <si>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</si>
  <si>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</si>
  <si>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</si>
  <si>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</si>
  <si>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</si>
  <si>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</si>
  <si>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</si>
  <si>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</si>
  <si>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</si>
  <si>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</si>
  <si>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</si>
  <si>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</si>
  <si>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</si>
  <si>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</si>
  <si>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</si>
  <si>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</si>
  <si>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</si>
  <si>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</si>
  <si>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</si>
  <si>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</si>
  <si>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</si>
  <si>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</si>
  <si>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</si>
  <si>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</si>
  <si>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</si>
  <si>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</si>
  <si>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</si>
  <si>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</si>
  <si>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</si>
  <si>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</si>
  <si>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</si>
  <si>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</si>
  <si>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</si>
  <si>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</si>
  <si>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</si>
  <si>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</si>
  <si>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</si>
  <si>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</si>
  <si>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</si>
  <si>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</si>
  <si>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</si>
  <si>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</si>
  <si>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</si>
  <si>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</si>
  <si>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</si>
  <si>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</si>
  <si>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</si>
  <si>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</si>
  <si>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</si>
  <si>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</si>
  <si>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</si>
  <si>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</si>
  <si>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</si>
  <si>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</si>
  <si>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</si>
  <si>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</si>
  <si>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</si>
  <si>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</si>
  <si>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</si>
  <si>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</si>
  <si>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</si>
  <si>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</si>
  <si>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</si>
  <si>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</si>
  <si>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</si>
  <si>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</si>
  <si>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</si>
  <si>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</si>
  <si>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</si>
  <si>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</si>
  <si>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</si>
  <si>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</si>
  <si>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</si>
  <si>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</si>
  <si>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</si>
  <si>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</si>
  <si>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</si>
  <si>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</si>
  <si>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</si>
  <si>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</si>
  <si>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</si>
  <si>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</si>
  <si>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</si>
  <si>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</si>
  <si>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</si>
  <si>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</si>
  <si>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</si>
  <si>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</si>
  <si>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</si>
  <si>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</si>
  <si>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</si>
  <si>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</si>
  <si>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</si>
  <si>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</si>
  <si>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</si>
  <si>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</si>
  <si>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</si>
  <si>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</si>
  <si>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</si>
  <si>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</si>
  <si>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</si>
  <si>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</si>
  <si>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</si>
  <si>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</si>
  <si>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</si>
  <si>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</si>
  <si>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</si>
  <si>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</si>
  <si>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</si>
  <si>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</si>
  <si>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</si>
  <si>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</si>
  <si>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</si>
  <si>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</si>
  <si>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</si>
  <si>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</si>
  <si>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</si>
  <si>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</si>
  <si>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</si>
  <si>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</si>
  <si>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</si>
  <si>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</si>
  <si>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</si>
  <si>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</si>
  <si>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</si>
  <si>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</si>
  <si>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</si>
  <si>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</si>
  <si>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</si>
  <si>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</si>
  <si>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</si>
  <si>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</si>
  <si>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</si>
  <si>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</si>
  <si>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</si>
  <si>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</si>
  <si>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</si>
  <si>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</si>
  <si>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</si>
  <si>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</si>
  <si>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</si>
  <si>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</si>
  <si>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</si>
  <si>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</si>
  <si>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</si>
  <si>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</si>
  <si>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</si>
  <si>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</si>
  <si>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</si>
  <si>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</si>
  <si>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</si>
  <si>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</si>
  <si>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</si>
  <si>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</si>
  <si>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</si>
  <si>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</si>
  <si>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</si>
  <si>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</si>
  <si>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</si>
  <si>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</si>
  <si>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</si>
  <si>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</si>
  <si>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</si>
  <si>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</si>
  <si>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</si>
  <si>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</si>
  <si>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</si>
  <si>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</si>
  <si>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</si>
  <si>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</si>
  <si>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</si>
  <si>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</si>
  <si>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</si>
  <si>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</si>
  <si>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</si>
  <si>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</si>
  <si>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</si>
  <si>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</si>
  <si>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</si>
  <si>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</si>
  <si>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</si>
  <si>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</si>
  <si>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</si>
  <si>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</si>
  <si>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</si>
  <si>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</si>
  <si>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</si>
  <si>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</si>
  <si>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</si>
  <si>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</si>
  <si>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</si>
  <si>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</si>
  <si>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</si>
  <si>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</si>
  <si>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</si>
  <si>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</si>
  <si>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</si>
  <si>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</si>
  <si>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</si>
  <si>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</si>
  <si>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</si>
  <si>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</si>
  <si>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</si>
  <si>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</si>
  <si>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</si>
  <si>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</si>
  <si>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</si>
  <si>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</si>
  <si>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</si>
  <si>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</si>
  <si>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</si>
  <si>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</si>
  <si>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</si>
  <si>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</si>
  <si>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</si>
  <si>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</si>
  <si>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</si>
  <si>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</si>
  <si>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</si>
  <si>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</si>
  <si>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</si>
  <si>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</si>
  <si>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</si>
  <si>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</si>
  <si>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</si>
  <si>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</si>
  <si>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</si>
  <si>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</si>
  <si>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</si>
  <si>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</si>
  <si>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</si>
  <si>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</si>
  <si>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</si>
  <si>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</si>
  <si>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</si>
  <si>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</si>
  <si>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</si>
  <si>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</si>
  <si>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</si>
  <si>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</si>
  <si>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</si>
  <si>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</si>
  <si>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</si>
  <si>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</si>
  <si>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</si>
  <si>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</si>
  <si>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</si>
  <si>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</si>
  <si>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</si>
  <si>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</si>
  <si>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</si>
  <si>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</si>
  <si>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</si>
  <si>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</si>
  <si>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</si>
  <si>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</si>
  <si>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</si>
  <si>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</si>
  <si>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</si>
  <si>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</si>
  <si>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</si>
  <si>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</si>
  <si>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</si>
  <si>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</si>
  <si>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</si>
  <si>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</si>
  <si>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</si>
  <si>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</si>
  <si>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</si>
  <si>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</si>
  <si>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</si>
  <si>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</si>
  <si>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</si>
  <si>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</si>
  <si>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</si>
  <si>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</si>
  <si>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</si>
  <si>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</si>
  <si>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</si>
  <si>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</si>
  <si>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</si>
  <si>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</si>
  <si>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</si>
  <si>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</si>
  <si>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</si>
  <si>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</si>
  <si>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</si>
  <si>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</si>
  <si>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</si>
  <si>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</si>
  <si>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</si>
  <si>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</si>
  <si>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</si>
  <si>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</si>
  <si>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</si>
  <si>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</si>
  <si>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</si>
  <si>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</si>
  <si>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</si>
  <si>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</si>
  <si>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</si>
  <si>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</si>
  <si>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</si>
  <si>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</si>
  <si>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</si>
  <si>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</si>
  <si>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</si>
  <si>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</si>
  <si>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</si>
  <si>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</si>
  <si>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</si>
  <si>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</si>
  <si>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</si>
  <si>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</si>
  <si>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</si>
  <si>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</si>
  <si>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</si>
  <si>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</si>
  <si>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</si>
  <si>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</si>
  <si>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</si>
  <si>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</si>
  <si>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</si>
  <si>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</si>
  <si>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</si>
  <si>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</si>
  <si>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</si>
  <si>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</si>
  <si>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</si>
  <si>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</si>
  <si>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</si>
  <si>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</si>
  <si>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</si>
  <si>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</si>
  <si>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</si>
  <si>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</si>
  <si>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</si>
  <si>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</si>
  <si>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</si>
  <si>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</si>
  <si>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</si>
  <si>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</si>
  <si>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</si>
  <si>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</si>
  <si>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</si>
  <si>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</si>
  <si>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</si>
  <si>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</si>
  <si>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</si>
  <si>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</si>
  <si>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</si>
  <si>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</si>
  <si>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</si>
  <si>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</si>
  <si>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</si>
  <si>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</si>
  <si>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</si>
  <si>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</si>
  <si>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</si>
  <si>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</si>
  <si>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</si>
  <si>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</si>
  <si>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</si>
  <si>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</si>
  <si>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</si>
  <si>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</si>
  <si>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</si>
  <si>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</si>
  <si>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</si>
  <si>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</si>
  <si>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</si>
  <si>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</si>
  <si>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</si>
  <si>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</si>
  <si>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</si>
  <si>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</si>
  <si>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</si>
  <si>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</si>
  <si>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</si>
  <si>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</si>
  <si>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</si>
  <si>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</si>
  <si>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</si>
  <si>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</si>
  <si>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</si>
  <si>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</si>
  <si>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</si>
  <si>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</si>
  <si>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</si>
  <si>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</si>
  <si>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</si>
  <si>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</si>
  <si>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</si>
  <si>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</si>
  <si>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</si>
  <si>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</si>
  <si>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</si>
  <si>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</si>
  <si>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</si>
  <si>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</si>
  <si>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</si>
  <si>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</si>
  <si>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</si>
  <si>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</si>
  <si>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</si>
  <si>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</si>
  <si>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</si>
  <si>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</si>
  <si>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</si>
  <si>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</si>
  <si>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</si>
  <si>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</si>
  <si>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</si>
  <si>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</si>
  <si>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</si>
  <si>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</si>
  <si>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</si>
  <si>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</si>
  <si>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</si>
  <si>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</si>
  <si>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</si>
  <si>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</si>
  <si>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</si>
  <si>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</si>
  <si>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</si>
  <si>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</si>
  <si>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</si>
  <si>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</si>
  <si>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</si>
  <si>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</si>
  <si>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</si>
  <si>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</si>
  <si>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</si>
  <si>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</si>
  <si>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</si>
  <si>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</si>
  <si>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</si>
  <si>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</si>
  <si>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</si>
  <si>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</si>
  <si>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</si>
  <si>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</si>
  <si>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</si>
  <si>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</si>
  <si>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</si>
  <si>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</si>
  <si>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</si>
  <si>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</si>
  <si>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</si>
  <si>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</si>
  <si>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</si>
  <si>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</si>
  <si>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</si>
  <si>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</si>
  <si>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</si>
  <si>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</si>
  <si>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</si>
  <si>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</si>
  <si>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</si>
  <si>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</si>
  <si>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</si>
  <si>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</si>
  <si>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</si>
  <si>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</si>
  <si>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</si>
  <si>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</si>
  <si>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</si>
  <si>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</si>
  <si>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</si>
  <si>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</si>
  <si>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</si>
  <si>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</si>
  <si>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</si>
  <si>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</si>
  <si>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</si>
  <si>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</si>
  <si>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</si>
  <si>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</si>
  <si>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</si>
  <si>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</si>
  <si>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</si>
  <si>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</si>
  <si>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</si>
  <si>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</si>
  <si>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</si>
  <si>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</si>
  <si>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</si>
  <si>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</si>
  <si>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</si>
  <si>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</si>
  <si>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</si>
  <si>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</si>
  <si>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</si>
  <si>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</si>
  <si>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</si>
  <si>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</si>
  <si>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</si>
  <si>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</si>
  <si>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</si>
  <si>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</si>
  <si>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</si>
  <si>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</si>
  <si>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</si>
  <si>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</si>
  <si>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</si>
  <si>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</si>
  <si>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</si>
  <si>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</si>
  <si>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</si>
  <si>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</si>
  <si>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</si>
  <si>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</si>
  <si>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</si>
  <si>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</si>
  <si>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</si>
  <si>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</si>
  <si>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</si>
  <si>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</si>
  <si>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</si>
  <si>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</si>
  <si>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</si>
  <si>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</si>
  <si>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</si>
  <si>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</si>
  <si>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</si>
  <si>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</si>
  <si>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</si>
  <si>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</si>
  <si>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</si>
  <si>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</si>
  <si>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</si>
  <si>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</si>
  <si>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</si>
  <si>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</si>
  <si>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</si>
  <si>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</si>
  <si>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</si>
  <si>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</si>
  <si>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</si>
  <si>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</si>
  <si>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</si>
  <si>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</si>
  <si>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</si>
  <si>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</si>
  <si>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</si>
  <si>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</si>
  <si>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</si>
  <si>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</si>
  <si>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</si>
  <si>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</si>
  <si>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</si>
  <si>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</si>
  <si>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</si>
  <si>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</si>
  <si>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</si>
  <si>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</si>
  <si>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</si>
  <si>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</si>
  <si>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</si>
  <si>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</si>
  <si>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</si>
  <si>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</si>
  <si>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</si>
  <si>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</si>
  <si>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</si>
  <si>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</si>
  <si>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</si>
  <si>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</si>
  <si>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</si>
  <si>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</si>
  <si>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</si>
  <si>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</si>
  <si>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</si>
  <si>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</si>
  <si>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</si>
  <si>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</si>
  <si>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</si>
  <si>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</si>
  <si>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</si>
  <si>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</si>
  <si>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</si>
  <si>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</si>
  <si>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</si>
  <si>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</si>
  <si>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</si>
  <si>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</si>
  <si>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</si>
  <si>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</si>
  <si>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</si>
  <si>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</si>
  <si>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</si>
  <si>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</si>
  <si>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</si>
  <si>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</si>
  <si>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</si>
  <si>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</si>
  <si>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</si>
  <si>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</si>
  <si>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</si>
  <si>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</si>
  <si>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</si>
  <si>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</si>
  <si>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</si>
  <si>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</si>
  <si>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</si>
  <si>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</si>
  <si>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</si>
  <si>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</si>
  <si>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</si>
  <si>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</si>
  <si>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</si>
  <si>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</si>
  <si>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</si>
  <si>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</si>
  <si>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</si>
  <si>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</si>
  <si>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</si>
  <si>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</si>
  <si>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</si>
  <si>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</si>
  <si>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</si>
  <si>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</si>
  <si>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</si>
  <si>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</si>
  <si>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</si>
  <si>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</si>
  <si>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</si>
  <si>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</si>
  <si>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</si>
  <si>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</si>
  <si>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</si>
  <si>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</si>
  <si>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</si>
  <si>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</si>
  <si>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</si>
  <si>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</si>
  <si>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</si>
  <si>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</si>
  <si>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</si>
  <si>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</si>
  <si>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</si>
  <si>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</si>
  <si>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</si>
  <si>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</si>
  <si>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</si>
  <si>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</si>
  <si>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</si>
  <si>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</si>
  <si>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</si>
  <si>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</si>
  <si>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</si>
  <si>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</si>
  <si>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</si>
  <si>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</si>
  <si>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</si>
  <si>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</si>
  <si>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</si>
  <si>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</si>
  <si>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</si>
  <si>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</si>
  <si>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</si>
  <si>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</si>
  <si>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</si>
  <si>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</si>
  <si>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</si>
  <si>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</si>
  <si>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</si>
  <si>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</si>
  <si>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</si>
  <si>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</si>
  <si>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</si>
  <si>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</si>
  <si>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</si>
  <si>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</si>
  <si>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</si>
  <si>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</si>
  <si>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</si>
  <si>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</si>
  <si>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</si>
  <si>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</si>
  <si>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</si>
  <si>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</si>
  <si>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</si>
  <si>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</si>
  <si>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</si>
  <si>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</si>
  <si>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</si>
  <si>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</si>
  <si>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</si>
  <si>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</si>
  <si>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</si>
  <si>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</si>
  <si>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</si>
  <si>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</si>
  <si>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</si>
  <si>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</si>
  <si>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</si>
  <si>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</si>
  <si>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</si>
  <si>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</si>
  <si>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</si>
  <si>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</si>
  <si>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</si>
  <si>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</si>
  <si>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</si>
  <si>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</si>
  <si>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</si>
  <si>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</si>
  <si>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</si>
  <si>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</si>
  <si>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</si>
  <si>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</si>
  <si>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</si>
  <si>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</si>
  <si>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</si>
  <si>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</si>
  <si>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</si>
  <si>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</si>
  <si>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</si>
  <si>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</si>
  <si>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</si>
  <si>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</si>
  <si>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</si>
  <si>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</si>
  <si>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</si>
  <si>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</si>
  <si>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</si>
  <si>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</si>
  <si>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</si>
  <si>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</si>
  <si>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</si>
  <si>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</si>
  <si>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</si>
  <si>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</si>
  <si>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</si>
  <si>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</si>
  <si>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</si>
  <si>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</si>
  <si>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</si>
  <si>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</si>
  <si>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</si>
  <si>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</si>
  <si>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</si>
  <si>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</si>
  <si>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</si>
  <si>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</si>
  <si>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</si>
  <si>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</si>
  <si>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</si>
  <si>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</si>
  <si>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</si>
  <si>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</si>
  <si>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</si>
  <si>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</si>
  <si>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</si>
  <si>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</si>
  <si>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</si>
  <si>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</si>
  <si>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</si>
  <si>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</si>
  <si>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</si>
  <si>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</si>
  <si>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</si>
  <si>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</si>
  <si>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</si>
  <si>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</si>
  <si>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</si>
  <si>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</si>
  <si>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</si>
  <si>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</si>
  <si>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</si>
  <si>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</si>
  <si>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</si>
  <si>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</si>
  <si>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</si>
  <si>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</si>
  <si>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</si>
  <si>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</si>
  <si>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</si>
  <si>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</si>
  <si>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</si>
  <si>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</si>
  <si>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</si>
  <si>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</si>
  <si>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</si>
  <si>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</si>
  <si>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</si>
  <si>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</si>
  <si>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</si>
  <si>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</si>
  <si>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</si>
  <si>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</si>
  <si>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</si>
  <si>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</si>
  <si>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</si>
  <si>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</si>
  <si>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</si>
  <si>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</si>
  <si>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</si>
  <si>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</si>
  <si>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</si>
  <si>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</si>
  <si>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</si>
  <si>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</si>
  <si>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</si>
  <si>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</si>
  <si>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</si>
  <si>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</si>
  <si>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</si>
  <si>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</si>
  <si>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</si>
  <si>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</si>
  <si>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</si>
  <si>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</si>
  <si>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</si>
  <si>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</si>
  <si>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</si>
  <si>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</si>
  <si>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</si>
  <si>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</si>
  <si>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</si>
  <si>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</si>
  <si>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</si>
  <si>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</si>
  <si>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</si>
  <si>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</si>
  <si>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</si>
  <si>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</si>
  <si>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</si>
  <si>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</si>
  <si>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</si>
  <si>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</si>
  <si>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</si>
  <si>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</si>
  <si>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</si>
  <si>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</si>
  <si>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</si>
  <si>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</si>
  <si>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</si>
  <si>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</si>
  <si>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</si>
  <si>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</si>
  <si>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</si>
  <si>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</si>
  <si>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</si>
  <si>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</si>
  <si>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</si>
  <si>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</si>
  <si>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</si>
  <si>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</si>
  <si>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</si>
  <si>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</si>
  <si>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</si>
  <si>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</si>
  <si>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</si>
  <si>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</si>
  <si>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</si>
  <si>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</si>
  <si>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</si>
  <si>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</si>
  <si>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</si>
  <si>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</si>
  <si>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</si>
  <si>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</si>
  <si>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</si>
  <si>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</si>
  <si>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</si>
  <si>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</si>
  <si>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</si>
  <si>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</si>
  <si>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</si>
  <si>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</si>
  <si>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</si>
  <si>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</si>
  <si>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</si>
  <si>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</si>
  <si>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</si>
  <si>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</si>
  <si>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</si>
  <si>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</si>
  <si>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</si>
  <si>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</si>
  <si>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</si>
  <si>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</si>
  <si>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</si>
  <si>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</si>
  <si>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</si>
  <si>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</si>
  <si>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</si>
  <si>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</si>
  <si>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</si>
  <si>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</si>
  <si>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</si>
  <si>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</si>
  <si>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</si>
  <si>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</si>
  <si>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</si>
  <si>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</si>
  <si>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</si>
  <si>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</si>
  <si>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</si>
  <si>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</si>
  <si>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</si>
  <si>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</si>
  <si>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</si>
  <si>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</si>
  <si>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</si>
  <si>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</si>
  <si>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</si>
  <si>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</si>
  <si>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</si>
  <si>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</si>
  <si>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</si>
  <si>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</si>
  <si>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</si>
  <si>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</si>
  <si>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</si>
  <si>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</si>
  <si>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</si>
  <si>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</si>
  <si>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</si>
  <si>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</si>
  <si>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</si>
  <si>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</si>
  <si>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</si>
  <si>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</si>
  <si>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</si>
  <si>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</si>
  <si>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</si>
  <si>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</si>
  <si>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</si>
  <si>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</si>
  <si>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</si>
  <si>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</si>
  <si>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</si>
  <si>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</si>
  <si>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</si>
  <si>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</si>
  <si>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</si>
  <si>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</si>
  <si>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</si>
  <si>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</si>
  <si>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</si>
  <si>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</si>
  <si>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</si>
  <si>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</si>
  <si>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</si>
  <si>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</si>
  <si>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</si>
  <si>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</si>
  <si>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</si>
  <si>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</si>
  <si>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</si>
  <si>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</si>
  <si>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</si>
  <si>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</si>
  <si>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</si>
  <si>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</si>
  <si>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</si>
  <si>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</si>
  <si>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</si>
  <si>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</si>
  <si>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</si>
  <si>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</si>
  <si>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</si>
  <si>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</si>
  <si>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</si>
  <si>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</si>
  <si>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</si>
  <si>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</si>
  <si>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</si>
  <si>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</si>
  <si>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</si>
  <si>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</si>
  <si>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</si>
  <si>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</si>
  <si>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</si>
  <si>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</si>
  <si>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</si>
  <si>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</si>
  <si>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</si>
  <si>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</si>
  <si>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</si>
  <si>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</si>
  <si>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</si>
  <si>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</si>
  <si>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</si>
  <si>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</si>
  <si>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</si>
  <si>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</si>
  <si>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</si>
  <si>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</si>
  <si>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</si>
  <si>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</si>
  <si>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</si>
  <si>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</si>
  <si>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</si>
  <si>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</si>
  <si>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</si>
  <si>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</si>
  <si>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</si>
  <si>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</si>
  <si>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</si>
  <si>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</si>
  <si>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</si>
  <si>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</si>
  <si>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</si>
  <si>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</si>
  <si>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</si>
  <si>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</si>
  <si>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</si>
  <si>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</si>
  <si>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</si>
  <si>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</si>
  <si>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</si>
  <si>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</si>
  <si>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</si>
  <si>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</si>
  <si>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</si>
  <si>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</si>
  <si>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</si>
  <si>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</si>
  <si>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</si>
  <si>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</si>
  <si>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</si>
  <si>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</si>
  <si>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</si>
  <si>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</si>
  <si>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</si>
  <si>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</si>
  <si>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</si>
  <si>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</si>
  <si>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</si>
  <si>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</si>
  <si>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</si>
  <si>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</si>
  <si>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</si>
  <si>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</si>
  <si>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</si>
  <si>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</si>
  <si>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</si>
  <si>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</si>
  <si>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</si>
  <si>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</si>
  <si>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</si>
  <si>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</si>
  <si>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</si>
  <si>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</si>
  <si>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</si>
  <si>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</si>
  <si>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</si>
  <si>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</si>
  <si>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</si>
  <si>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</si>
  <si>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</si>
  <si>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</si>
  <si>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</si>
  <si>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</si>
  <si>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</si>
  <si>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</si>
  <si>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</si>
  <si>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</si>
  <si>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</si>
  <si>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</si>
  <si>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</si>
  <si>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</si>
  <si>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</si>
  <si>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</si>
  <si>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</si>
  <si>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</si>
  <si>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</si>
  <si>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</si>
  <si>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</si>
  <si>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</si>
  <si>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</si>
  <si>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</si>
  <si>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</si>
  <si>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</si>
  <si>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</si>
  <si>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</si>
  <si>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</si>
  <si>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</si>
  <si>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</si>
  <si>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</si>
  <si>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</si>
  <si>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</si>
  <si>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</si>
  <si>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</si>
  <si>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</si>
  <si>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</si>
  <si>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</si>
  <si>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</si>
  <si>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</si>
  <si>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</si>
  <si>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</si>
  <si>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</si>
  <si>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</si>
  <si>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</si>
  <si>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</si>
  <si>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</si>
  <si>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</si>
  <si>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</si>
  <si>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</si>
  <si>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</si>
  <si>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</si>
  <si>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</si>
  <si>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</si>
  <si>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</si>
  <si>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</si>
  <si>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</si>
  <si>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</si>
  <si>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</si>
  <si>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</si>
  <si>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</si>
  <si>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</si>
  <si>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</si>
  <si>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</si>
  <si>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</si>
  <si>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</si>
  <si>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</si>
  <si>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</si>
  <si>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</si>
  <si>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</si>
  <si>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</si>
  <si>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</si>
  <si>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</si>
  <si>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</si>
  <si>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</si>
  <si>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</si>
  <si>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</si>
  <si>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</si>
  <si>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</si>
  <si>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</si>
  <si>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</si>
  <si>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</si>
  <si>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</si>
  <si>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</si>
  <si>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</si>
  <si>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</si>
  <si>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</si>
  <si>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</si>
  <si>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</si>
  <si>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</si>
  <si>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</si>
  <si>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</si>
  <si>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</si>
  <si>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</si>
  <si>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</si>
  <si>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</si>
  <si>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</si>
  <si>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</si>
  <si>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</si>
  <si>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</si>
  <si>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</si>
  <si>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</si>
  <si>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</si>
  <si>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</si>
  <si>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</si>
  <si>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</si>
  <si>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</si>
  <si>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</si>
  <si>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</si>
  <si>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</si>
  <si>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</si>
  <si>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</si>
  <si>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</si>
  <si>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</si>
  <si>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</si>
  <si>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</si>
  <si>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</si>
  <si>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</si>
  <si>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</si>
  <si>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</si>
  <si>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</si>
  <si>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</si>
  <si>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</si>
  <si>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</si>
  <si>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</si>
  <si>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</si>
  <si>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</si>
  <si>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</si>
  <si>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</si>
  <si>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</si>
  <si>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</si>
  <si>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</si>
  <si>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</si>
  <si>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</si>
  <si>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</si>
  <si>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</si>
  <si>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</si>
  <si>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</si>
  <si>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</si>
  <si>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</si>
  <si>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</si>
  <si>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</si>
  <si>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</si>
  <si>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</si>
  <si>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</si>
  <si>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</si>
  <si>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</si>
  <si>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</si>
  <si>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</si>
  <si>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</si>
  <si>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</si>
  <si>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</si>
  <si>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</si>
  <si>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</si>
  <si>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</si>
  <si>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</si>
  <si>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</si>
  <si>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</si>
  <si>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</si>
  <si>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</si>
  <si>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</si>
  <si>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</si>
  <si>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</si>
  <si>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</si>
  <si>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</si>
  <si>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</si>
  <si>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</si>
  <si>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</si>
  <si>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</si>
  <si>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</si>
  <si>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</si>
  <si>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</si>
  <si>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</si>
  <si>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</si>
  <si>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</si>
  <si>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</si>
  <si>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</si>
  <si>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</si>
  <si>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</si>
  <si>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</si>
  <si>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</si>
  <si>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</si>
  <si>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</si>
  <si>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</si>
  <si>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</si>
  <si>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</si>
  <si>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</si>
  <si>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</si>
  <si>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</si>
  <si>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</si>
  <si>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</si>
  <si>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</si>
  <si>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</si>
  <si>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</si>
  <si>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</si>
  <si>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</si>
  <si>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</si>
  <si>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</si>
  <si>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</si>
  <si>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</si>
  <si>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</si>
  <si>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</si>
  <si>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</si>
  <si>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</si>
  <si>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</si>
  <si>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</si>
  <si>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</si>
  <si>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</si>
  <si>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</si>
  <si>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</si>
  <si>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</si>
  <si>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</si>
  <si>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</si>
  <si>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</si>
  <si>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</si>
  <si>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</si>
  <si>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</si>
  <si>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</si>
  <si>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</si>
  <si>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</si>
  <si>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</si>
  <si>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</si>
  <si>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</si>
  <si>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</si>
  <si>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</si>
  <si>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</si>
  <si>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</si>
  <si>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</si>
  <si>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</si>
  <si>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</si>
  <si>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</si>
  <si>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</si>
  <si>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</si>
  <si>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</si>
  <si>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</si>
  <si>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</si>
  <si>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</si>
  <si>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</si>
  <si>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</si>
  <si>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</si>
  <si>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</si>
  <si>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</si>
  <si>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</si>
  <si>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</si>
  <si>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</si>
  <si>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</si>
  <si>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</si>
  <si>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</si>
  <si>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</si>
  <si>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</si>
  <si>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</si>
  <si>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</si>
  <si>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</si>
  <si>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</si>
  <si>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</si>
  <si>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</si>
  <si>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</si>
  <si>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</si>
  <si>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</si>
  <si>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</si>
  <si>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</si>
  <si>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</si>
  <si>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</si>
  <si>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</si>
  <si>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</si>
  <si>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</si>
  <si>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</si>
  <si>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</si>
  <si>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</si>
  <si>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</si>
  <si>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</si>
  <si>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</si>
  <si>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</si>
  <si>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</si>
  <si>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</si>
  <si>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</si>
  <si>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</si>
  <si>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</si>
  <si>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</si>
  <si>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</si>
  <si>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</si>
  <si>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</si>
  <si>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</si>
  <si>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</si>
  <si>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</si>
  <si>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</si>
  <si>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</si>
  <si>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</si>
  <si>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</si>
  <si>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</si>
  <si>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</si>
  <si>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</si>
  <si>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</si>
  <si>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</si>
  <si>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</si>
  <si>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</si>
  <si>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</si>
  <si>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</si>
  <si>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</si>
  <si>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</si>
  <si>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</si>
  <si>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</si>
  <si>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</si>
  <si>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</si>
  <si>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</si>
  <si>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</si>
  <si>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</si>
  <si>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</si>
  <si>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</si>
  <si>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</si>
  <si>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</si>
  <si>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</si>
  <si>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</si>
  <si>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</si>
  <si>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</si>
  <si>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</si>
  <si>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</si>
  <si>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</si>
  <si>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</si>
  <si>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</si>
  <si>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</si>
  <si>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</si>
  <si>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</si>
  <si>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</si>
  <si>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</si>
  <si>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</si>
  <si>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</si>
  <si>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</si>
  <si>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</si>
  <si>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</si>
  <si>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</si>
  <si>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</si>
  <si>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</si>
  <si>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</si>
  <si>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</si>
  <si>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</si>
  <si>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</si>
  <si>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</si>
  <si>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</si>
  <si>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</si>
  <si>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</si>
  <si>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</si>
  <si>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</si>
  <si>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</si>
  <si>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</si>
  <si>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</si>
  <si>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</si>
  <si>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</si>
  <si>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</si>
  <si>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</si>
  <si>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</si>
  <si>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</si>
  <si>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</si>
  <si>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</si>
  <si>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</si>
  <si>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</si>
  <si>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</si>
  <si>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</si>
  <si>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</si>
  <si>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</si>
  <si>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</si>
  <si>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</si>
  <si>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</si>
  <si>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</si>
  <si>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</si>
  <si>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</si>
  <si>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</si>
  <si>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</si>
  <si>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</si>
  <si>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</si>
  <si>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</si>
  <si>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</si>
  <si>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</si>
  <si>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</si>
  <si>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</si>
  <si>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</si>
  <si>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</si>
  <si>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</si>
  <si>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</si>
  <si>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</si>
  <si>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</si>
  <si>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</si>
  <si>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</si>
  <si>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</si>
  <si>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</si>
  <si>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</si>
  <si>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</si>
  <si>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</si>
  <si>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</si>
  <si>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</si>
  <si>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</si>
  <si>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</si>
  <si>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</si>
  <si>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</si>
  <si>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</si>
  <si>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</si>
  <si>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</si>
  <si>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</si>
  <si>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</si>
  <si>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</si>
  <si>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</si>
  <si>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</si>
  <si>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</si>
  <si>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</si>
  <si>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</si>
  <si>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</si>
  <si>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</si>
  <si>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</si>
  <si>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</si>
  <si>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</si>
  <si>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</si>
  <si>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</si>
  <si>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</si>
  <si>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</si>
  <si>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</si>
  <si>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</si>
  <si>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</si>
  <si>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</si>
  <si>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</si>
  <si>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</si>
  <si>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</si>
  <si>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</si>
  <si>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</si>
  <si>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</si>
  <si>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</si>
  <si>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</si>
  <si>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</si>
  <si>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</si>
  <si>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</si>
  <si>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</si>
  <si>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</si>
  <si>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</si>
  <si>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</si>
  <si>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</si>
  <si>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</si>
  <si>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</si>
  <si>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</si>
  <si>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</si>
  <si>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</si>
  <si>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</si>
  <si>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</si>
  <si>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</si>
  <si>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</si>
  <si>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</si>
  <si>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</si>
  <si>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</si>
  <si>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</si>
  <si>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</si>
  <si>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</si>
  <si>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</si>
  <si>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</si>
  <si>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</si>
  <si>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</si>
  <si>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</si>
  <si>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</si>
  <si>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</si>
  <si>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</si>
  <si>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</si>
  <si>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</si>
  <si>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</si>
  <si>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</si>
  <si>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</si>
  <si>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</si>
  <si>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</si>
  <si>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</si>
  <si>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</si>
  <si>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</si>
  <si>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</si>
  <si>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</si>
  <si>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</si>
  <si>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</si>
  <si>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</si>
  <si>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</si>
  <si>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</si>
  <si>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</si>
  <si>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</si>
  <si>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</si>
  <si>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</si>
  <si>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</si>
  <si>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</si>
  <si>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</si>
  <si>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</si>
  <si>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</si>
  <si>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</si>
  <si>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</si>
  <si>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</si>
  <si>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</si>
  <si>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</si>
  <si>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</si>
  <si>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</si>
  <si>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</si>
  <si>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</si>
  <si>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</si>
  <si>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</si>
  <si>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</si>
  <si>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</si>
  <si>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</si>
  <si>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</si>
  <si>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</si>
  <si>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</si>
  <si>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</si>
  <si>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</si>
  <si>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</si>
  <si>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</si>
  <si>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</si>
  <si>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</si>
  <si>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</si>
  <si>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</si>
  <si>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</si>
  <si>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</si>
  <si>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</si>
  <si>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</si>
  <si>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</si>
  <si>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</si>
  <si>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</si>
  <si>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</si>
  <si>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</si>
  <si>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</si>
  <si>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</si>
  <si>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</si>
  <si>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</si>
  <si>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</si>
  <si>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</si>
  <si>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</si>
  <si>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</si>
  <si>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</si>
  <si>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</si>
  <si>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</si>
  <si>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</si>
  <si>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</si>
  <si>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</si>
  <si>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</si>
  <si>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</si>
  <si>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</si>
  <si>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</si>
  <si>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</si>
  <si>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</si>
  <si>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</si>
  <si>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</si>
  <si>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</si>
  <si>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</si>
  <si>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</si>
  <si>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</si>
  <si>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</si>
  <si>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</si>
  <si>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</si>
  <si>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</si>
  <si>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</si>
  <si>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</si>
  <si>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</si>
  <si>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</si>
  <si>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</si>
  <si>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</si>
  <si>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</si>
  <si>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</si>
  <si>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</si>
  <si>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</si>
  <si>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</si>
  <si>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</si>
  <si>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</si>
  <si>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</si>
  <si>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</si>
  <si>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</si>
  <si>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</si>
  <si>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</si>
  <si>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</si>
  <si>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</si>
  <si>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</si>
  <si>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</si>
  <si>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</si>
  <si>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</si>
  <si>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</si>
  <si>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</si>
  <si>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</si>
  <si>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</si>
  <si>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</si>
  <si>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</si>
  <si>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</si>
  <si>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</si>
  <si>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</si>
  <si>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</si>
  <si>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</si>
  <si>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</si>
  <si>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</si>
  <si>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</si>
  <si>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</si>
  <si>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</si>
  <si>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</si>
  <si>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</si>
  <si>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</si>
  <si>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</si>
  <si>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</si>
  <si>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</si>
  <si>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</si>
  <si>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</si>
  <si>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</si>
  <si>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</si>
  <si>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</si>
  <si>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</si>
  <si>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</si>
  <si>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</si>
  <si>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</si>
  <si>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</si>
  <si>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</si>
  <si>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</si>
  <si>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</si>
  <si>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</si>
  <si>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</si>
  <si>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</si>
  <si>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</si>
  <si>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</si>
  <si>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</si>
  <si>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</si>
  <si>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</si>
  <si>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</si>
  <si>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</si>
  <si>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</si>
  <si>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</si>
  <si>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</si>
  <si>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</si>
  <si>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</si>
  <si>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</si>
  <si>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</si>
  <si>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</si>
  <si>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</si>
  <si>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</si>
  <si>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</si>
  <si>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</si>
  <si>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</si>
  <si>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</si>
  <si>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</si>
  <si>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</si>
  <si>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</si>
  <si>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</si>
  <si>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</si>
  <si>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</si>
  <si>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</si>
  <si>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</si>
  <si>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</si>
  <si>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</si>
  <si>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</si>
  <si>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</si>
  <si>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</si>
  <si>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</si>
  <si>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</si>
  <si>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</si>
  <si>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</si>
  <si>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</si>
  <si>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</si>
  <si>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</si>
  <si>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</si>
  <si>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</si>
  <si>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</si>
  <si>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</si>
  <si>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</si>
  <si>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</si>
  <si>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</si>
  <si>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</si>
  <si>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</si>
  <si>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</si>
  <si>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</si>
  <si>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</si>
  <si>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</si>
  <si>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</si>
  <si>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</si>
  <si>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</si>
  <si>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</si>
  <si>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</si>
  <si>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</si>
  <si>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</si>
  <si>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</si>
  <si>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</si>
  <si>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</si>
  <si>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</si>
  <si>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</si>
  <si>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</si>
  <si>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</si>
  <si>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</si>
  <si>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</si>
  <si>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</si>
  <si>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</si>
  <si>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</si>
  <si>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</si>
  <si>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</si>
  <si>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</si>
  <si>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</si>
  <si>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</si>
  <si>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</si>
  <si>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</si>
  <si>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</si>
  <si>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</si>
  <si>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</si>
  <si>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</si>
  <si>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</si>
  <si>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</si>
  <si>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</si>
  <si>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</si>
  <si>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</si>
  <si>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</si>
  <si>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</si>
  <si>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</si>
  <si>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</si>
  <si>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</si>
  <si>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</si>
  <si>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</si>
  <si>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</si>
  <si>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</si>
  <si>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</si>
  <si>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</si>
  <si>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</si>
  <si>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</si>
  <si>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</si>
  <si>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</si>
  <si>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</si>
  <si>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</si>
  <si>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</si>
  <si>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</si>
  <si>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</si>
  <si>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</si>
  <si>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</si>
  <si>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</si>
  <si>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</si>
  <si>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</si>
  <si>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</si>
  <si>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</si>
  <si>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</si>
  <si>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</si>
  <si>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</si>
  <si>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</si>
  <si>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</si>
  <si>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</si>
  <si>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</si>
  <si>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</si>
  <si>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</si>
  <si>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</si>
  <si>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</si>
  <si>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</si>
  <si>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</si>
  <si>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</si>
  <si>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</si>
  <si>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</si>
  <si>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</si>
  <si>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</si>
  <si>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</si>
  <si>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</si>
  <si>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</si>
  <si>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</si>
  <si>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</si>
  <si>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</si>
  <si>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</si>
  <si>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</si>
  <si>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</si>
  <si>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</si>
  <si>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</si>
  <si>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</si>
  <si>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</si>
  <si>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</si>
  <si>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</si>
  <si>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</si>
  <si>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</si>
  <si>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</si>
  <si>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</si>
  <si>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</si>
  <si>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</si>
  <si>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</si>
  <si>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</si>
  <si>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</si>
  <si>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</si>
  <si>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</si>
  <si>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</si>
  <si>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</si>
  <si>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</si>
  <si>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</si>
  <si>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</si>
  <si>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</si>
  <si>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</si>
  <si>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</si>
  <si>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</si>
  <si>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</si>
  <si>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</si>
  <si>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</si>
  <si>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</si>
  <si>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</si>
  <si>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</si>
  <si>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</si>
  <si>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</si>
  <si>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</si>
  <si>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</si>
  <si>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</si>
  <si>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</si>
  <si>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</si>
  <si>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</si>
  <si>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</si>
  <si>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</si>
  <si>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</si>
  <si>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</si>
  <si>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</si>
  <si>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</si>
  <si>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</si>
  <si>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</si>
  <si>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</si>
  <si>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</si>
  <si>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</si>
  <si>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</si>
  <si>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</si>
  <si>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</si>
  <si>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</si>
  <si>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</si>
  <si>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</si>
  <si>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</si>
  <si>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</si>
  <si>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</si>
  <si>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</si>
  <si>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</si>
  <si>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</si>
  <si>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</si>
  <si>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</si>
  <si>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</si>
  <si>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</si>
  <si>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</si>
  <si>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</si>
  <si>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</si>
  <si>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</si>
  <si>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</si>
  <si>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</si>
  <si>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</si>
  <si>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</si>
  <si>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</si>
  <si>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</si>
  <si>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</si>
  <si>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</si>
  <si>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</si>
  <si>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</si>
  <si>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</si>
  <si>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</si>
  <si>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</si>
  <si>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</si>
  <si>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</si>
  <si>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</si>
  <si>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</si>
  <si>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</si>
  <si>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</si>
  <si>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</si>
  <si>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</si>
  <si>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</si>
  <si>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</si>
  <si>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</si>
  <si>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</si>
  <si>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</si>
  <si>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</si>
  <si>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</si>
  <si>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</si>
  <si>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</si>
  <si>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</si>
  <si>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</si>
  <si>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</si>
  <si>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</si>
  <si>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</si>
  <si>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</si>
  <si>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</si>
  <si>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</si>
  <si>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</si>
  <si>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</si>
  <si>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</si>
  <si>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</si>
  <si>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</si>
  <si>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</si>
  <si>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</si>
  <si>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</si>
  <si>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</si>
  <si>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</si>
  <si>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</si>
  <si>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</si>
  <si>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</si>
  <si>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</si>
  <si>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</si>
  <si>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</si>
  <si>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</si>
  <si>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</si>
  <si>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</si>
  <si>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</si>
  <si>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</si>
  <si>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</si>
  <si>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</si>
  <si>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</si>
  <si>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</si>
  <si>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</si>
  <si>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</si>
  <si>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</si>
  <si>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</si>
  <si>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</si>
  <si>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</si>
  <si>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</si>
  <si>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</si>
  <si>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</si>
  <si>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</si>
  <si>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</si>
  <si>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</si>
  <si>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</si>
  <si>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</si>
  <si>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</si>
  <si>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</si>
  <si>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</si>
  <si>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</si>
  <si>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</si>
  <si>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</si>
  <si>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</si>
  <si>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</si>
  <si>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</si>
  <si>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</si>
  <si>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</si>
  <si>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</si>
  <si>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</si>
  <si>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</si>
  <si>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</si>
  <si>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</si>
  <si>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</si>
  <si>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</si>
  <si>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</si>
  <si>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</si>
  <si>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</si>
  <si>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</si>
  <si>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</si>
  <si>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</si>
  <si>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</si>
  <si>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</si>
  <si>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</si>
  <si>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</si>
  <si>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</si>
  <si>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</si>
  <si>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</si>
  <si>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</si>
  <si>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</si>
  <si>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</si>
  <si>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</si>
  <si>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</si>
  <si>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</si>
  <si>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</si>
  <si>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</si>
  <si>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</si>
  <si>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</si>
  <si>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</si>
  <si>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</si>
  <si>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</si>
  <si>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</si>
  <si>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</si>
  <si>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</si>
  <si>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</si>
  <si>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</si>
  <si>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</si>
  <si>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</si>
  <si>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</si>
  <si>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</si>
  <si>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</si>
  <si>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</si>
  <si>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</si>
  <si>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</si>
  <si>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</si>
  <si>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</si>
  <si>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</si>
  <si>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</si>
  <si>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</si>
  <si>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</si>
  <si>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</si>
  <si>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</si>
  <si>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</si>
  <si>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</si>
  <si>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</si>
  <si>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</si>
  <si>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</si>
  <si>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</si>
  <si>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</si>
  <si>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</si>
  <si>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</si>
  <si>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</si>
  <si>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</si>
  <si>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</si>
  <si>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</si>
  <si>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</si>
  <si>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</si>
  <si>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</si>
  <si>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</si>
  <si>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</si>
  <si>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</si>
  <si>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</si>
  <si>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</si>
  <si>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</si>
  <si>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</si>
  <si>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</si>
  <si>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</si>
  <si>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</si>
  <si>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</si>
  <si>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</si>
  <si>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</si>
  <si>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</si>
  <si>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</si>
  <si>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</si>
  <si>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</si>
  <si>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</si>
  <si>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</si>
  <si>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</si>
  <si>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</si>
  <si>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</si>
  <si>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</si>
  <si>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</si>
  <si>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</si>
  <si>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</si>
  <si>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</si>
  <si>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</si>
  <si>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</si>
  <si>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</si>
  <si>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</si>
  <si>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</si>
  <si>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</si>
  <si>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</si>
  <si>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</si>
  <si>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</si>
  <si>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</si>
  <si>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</si>
  <si>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</si>
  <si>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</si>
  <si>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</si>
  <si>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</si>
  <si>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</si>
  <si>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</si>
  <si>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</si>
  <si>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</si>
  <si>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</si>
  <si>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</si>
  <si>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</si>
  <si>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</si>
  <si>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</si>
  <si>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</si>
  <si>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</si>
  <si>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</si>
  <si>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</si>
  <si>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</si>
  <si>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</si>
  <si>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</si>
  <si>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</si>
  <si>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</si>
  <si>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</si>
  <si>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</si>
  <si>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</si>
  <si>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</si>
  <si>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</si>
  <si>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</si>
  <si>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</si>
  <si>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</si>
  <si>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</si>
  <si>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</si>
  <si>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</si>
  <si>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</si>
  <si>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</si>
  <si>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</si>
  <si>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</si>
  <si>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</si>
  <si>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</si>
  <si>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</si>
  <si>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</si>
  <si>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</si>
  <si>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</si>
  <si>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</si>
  <si>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</si>
  <si>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</si>
  <si>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</si>
  <si>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</si>
  <si>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</si>
  <si>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</si>
  <si>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</si>
  <si>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</si>
  <si>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</si>
  <si>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</si>
  <si>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</si>
  <si>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</si>
  <si>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</si>
  <si>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</si>
  <si>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</si>
  <si>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</si>
  <si>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</si>
  <si>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</si>
  <si>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</si>
  <si>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</si>
  <si>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</si>
  <si>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</si>
  <si>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</si>
  <si>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</si>
  <si>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</si>
  <si>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</si>
  <si>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</si>
  <si>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</si>
  <si>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</si>
  <si>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</si>
  <si>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</si>
  <si>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</si>
  <si>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</si>
  <si>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</si>
  <si>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</si>
  <si>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</si>
  <si>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</si>
  <si>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</si>
  <si>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</si>
  <si>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</si>
  <si>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</si>
  <si>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</si>
  <si>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</si>
  <si>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</si>
  <si>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</si>
  <si>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</si>
  <si>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</si>
  <si>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</si>
  <si>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</si>
  <si>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</si>
  <si>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</si>
  <si>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</si>
  <si>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</si>
  <si>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</si>
  <si>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</si>
  <si>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</si>
  <si>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</si>
  <si>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</si>
  <si>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</si>
  <si>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</si>
  <si>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</si>
  <si>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</si>
  <si>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</si>
  <si>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</si>
  <si>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</si>
  <si>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</si>
  <si>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</si>
  <si>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</si>
  <si>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</si>
  <si>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</si>
  <si>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</si>
  <si>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</si>
  <si>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</si>
  <si>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</si>
  <si>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</si>
  <si>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</si>
  <si>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</si>
  <si>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</si>
  <si>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</si>
  <si>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</si>
  <si>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</si>
  <si>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</si>
  <si>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</si>
  <si>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</si>
  <si>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</si>
  <si>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</si>
  <si>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</si>
  <si>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</si>
  <si>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</si>
  <si>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</si>
  <si>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</si>
  <si>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</si>
  <si>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</si>
  <si>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</si>
  <si>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</si>
  <si>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</si>
  <si>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</si>
  <si>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</si>
  <si>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</si>
  <si>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</si>
  <si>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</si>
  <si>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</si>
  <si>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</si>
  <si>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</si>
  <si>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</si>
  <si>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</si>
  <si>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</si>
  <si>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</si>
  <si>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</si>
  <si>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</si>
  <si>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</si>
  <si>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</si>
  <si>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</si>
  <si>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</si>
  <si>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</si>
  <si>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</si>
  <si>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</si>
  <si>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</si>
  <si>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</si>
  <si>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</si>
  <si>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</si>
  <si>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</si>
  <si>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</si>
  <si>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</si>
  <si>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</si>
  <si>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</si>
  <si>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</si>
  <si>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</si>
  <si>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</si>
  <si>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</si>
  <si>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</si>
  <si>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</si>
  <si>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</si>
  <si>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</si>
  <si>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</si>
  <si>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</si>
  <si>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</si>
  <si>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</si>
  <si>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</si>
  <si>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</si>
  <si>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</si>
  <si>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</si>
  <si>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</si>
  <si>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</si>
  <si>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</si>
  <si>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</si>
  <si>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</si>
  <si>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</si>
  <si>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</si>
  <si>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</si>
  <si>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</si>
  <si>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</si>
  <si>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</si>
  <si>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</si>
  <si>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</si>
  <si>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</si>
  <si>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</si>
  <si>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</si>
  <si>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</si>
  <si>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</si>
  <si>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</si>
  <si>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</si>
  <si>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</si>
  <si>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</si>
  <si>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</si>
  <si>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</si>
  <si>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</si>
  <si>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</si>
  <si>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</si>
  <si>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</si>
  <si>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</si>
  <si>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</si>
  <si>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</si>
  <si>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</si>
  <si>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</si>
  <si>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</si>
  <si>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</si>
  <si>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</si>
  <si>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</si>
  <si>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</si>
  <si>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</si>
  <si>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</si>
  <si>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</si>
  <si>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</si>
  <si>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</si>
  <si>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</si>
  <si>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</si>
  <si>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</si>
  <si>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</si>
  <si>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</si>
  <si>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</si>
  <si>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</si>
  <si>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</si>
  <si>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</si>
  <si>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</si>
  <si>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</si>
  <si>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</si>
  <si>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</si>
  <si>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</si>
  <si>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</si>
  <si>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</si>
  <si>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</si>
  <si>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</si>
  <si>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</si>
  <si>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</si>
  <si>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</si>
  <si>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</si>
  <si>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</si>
  <si>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</si>
  <si>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</si>
  <si>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</si>
  <si>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</si>
  <si>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</si>
  <si>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</si>
  <si>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</si>
  <si>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</si>
  <si>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</si>
  <si>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</si>
  <si>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</si>
  <si>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</si>
  <si>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</si>
  <si>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</si>
  <si>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</si>
  <si>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</si>
  <si>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</si>
  <si>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</si>
  <si>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</si>
  <si>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</si>
  <si>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</si>
  <si>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</si>
  <si>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</si>
  <si>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</si>
  <si>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</si>
  <si>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</si>
  <si>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</si>
  <si>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</si>
  <si>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</si>
  <si>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</si>
  <si>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</si>
  <si>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</si>
  <si>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</si>
  <si>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</si>
  <si>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</si>
  <si>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</si>
  <si>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</si>
  <si>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</si>
  <si>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</si>
  <si>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</si>
  <si>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</si>
  <si>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</si>
  <si>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</si>
  <si>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</si>
  <si>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</si>
  <si>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</si>
  <si>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</si>
  <si>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</si>
  <si>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</si>
  <si>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</si>
  <si>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</si>
  <si>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</si>
  <si>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</si>
  <si>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</si>
  <si>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</si>
  <si>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</si>
  <si>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</si>
  <si>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</si>
  <si>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</si>
  <si>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</si>
  <si>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</si>
  <si>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</si>
  <si>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</si>
  <si>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</si>
  <si>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</si>
  <si>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</si>
  <si>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</si>
  <si>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</si>
  <si>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</si>
  <si>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</si>
  <si>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</si>
  <si>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</si>
  <si>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</si>
  <si>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</si>
  <si>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</si>
  <si>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</si>
  <si>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</si>
  <si>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</si>
  <si>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</si>
  <si>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</si>
  <si>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</si>
  <si>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</si>
  <si>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</si>
  <si>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</si>
  <si>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</si>
  <si>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</si>
  <si>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</si>
  <si>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</si>
  <si>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</si>
  <si>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</si>
  <si>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</si>
  <si>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</si>
  <si>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</si>
  <si>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</si>
  <si>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</si>
  <si>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</si>
  <si>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</si>
  <si>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</si>
  <si>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</si>
  <si>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</si>
  <si>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</si>
  <si>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</si>
  <si>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</si>
  <si>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</si>
  <si>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</si>
  <si>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</si>
  <si>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</si>
  <si>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</si>
  <si>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</si>
  <si>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</si>
  <si>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</si>
  <si>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</si>
  <si>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</si>
  <si>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</si>
  <si>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</si>
  <si>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</si>
  <si>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</si>
  <si>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</si>
  <si>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</si>
  <si>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</si>
  <si>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</si>
  <si>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</si>
  <si>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</si>
  <si>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</si>
  <si>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</si>
  <si>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</si>
  <si>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</si>
  <si>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</si>
  <si>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</si>
  <si>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</si>
  <si>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</si>
  <si>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</si>
  <si>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</si>
  <si>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</si>
  <si>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</si>
  <si>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</si>
  <si>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</si>
  <si>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</si>
  <si>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</si>
  <si>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</si>
  <si>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</si>
  <si>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</si>
  <si>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</si>
  <si>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</si>
  <si>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</si>
  <si>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</si>
  <si>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</si>
  <si>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</si>
  <si>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</si>
  <si>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</si>
  <si>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</si>
  <si>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</si>
  <si>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</si>
  <si>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</si>
  <si>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</si>
  <si>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</si>
  <si>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</si>
  <si>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</si>
  <si>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</si>
  <si>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</si>
  <si>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</si>
  <si>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</si>
  <si>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</si>
  <si>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</si>
  <si>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</si>
  <si>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</si>
  <si>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</si>
  <si>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</si>
  <si>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</si>
  <si>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</si>
  <si>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</si>
  <si>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</si>
  <si>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</si>
  <si>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</si>
  <si>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</si>
  <si>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</si>
  <si>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</si>
  <si>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</si>
  <si>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</si>
  <si>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</si>
  <si>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</si>
  <si>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</si>
  <si>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</si>
  <si>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</si>
  <si>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</si>
  <si>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</si>
  <si>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</si>
  <si>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</si>
  <si>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</si>
  <si>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</si>
  <si>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</si>
  <si>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</si>
  <si>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</si>
  <si>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</si>
  <si>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</si>
  <si>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</si>
  <si>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</si>
  <si>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</si>
  <si>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</si>
  <si>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</si>
  <si>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</si>
  <si>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</si>
  <si>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</si>
  <si>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</si>
  <si>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</si>
  <si>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</si>
  <si>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</si>
  <si>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</si>
  <si>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</si>
  <si>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</si>
  <si>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</si>
  <si>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</si>
  <si>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</si>
  <si>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</si>
  <si>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</si>
  <si>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</si>
  <si>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</si>
  <si>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</si>
  <si>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</si>
  <si>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</si>
  <si>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</si>
  <si>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</si>
  <si>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</si>
  <si>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</si>
  <si>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</si>
  <si>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</si>
  <si>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</si>
  <si>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</si>
  <si>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</si>
  <si>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</si>
  <si>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</si>
  <si>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</si>
  <si>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</si>
  <si>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</si>
  <si>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</si>
  <si>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</si>
  <si>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</si>
  <si>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</si>
  <si>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</si>
  <si>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</si>
  <si>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</si>
  <si>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</si>
  <si>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</si>
  <si>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</si>
  <si>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</si>
  <si>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</si>
  <si>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</si>
  <si>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</si>
  <si>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</si>
  <si>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</si>
  <si>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</si>
  <si>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</si>
  <si>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</si>
  <si>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</si>
  <si>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</si>
  <si>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</si>
  <si>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</si>
  <si>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</si>
  <si>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</si>
  <si>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</si>
  <si>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</si>
  <si>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</si>
  <si>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</si>
  <si>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</si>
  <si>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</si>
  <si>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</si>
  <si>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</si>
  <si>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</si>
  <si>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</si>
  <si>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</si>
  <si>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</si>
  <si>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</si>
  <si>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</si>
  <si>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</si>
  <si>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</si>
  <si>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</si>
  <si>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</si>
  <si>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</si>
  <si>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</si>
  <si>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</si>
  <si>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</si>
  <si>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</si>
  <si>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</si>
  <si>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</si>
  <si>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</si>
  <si>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</si>
  <si>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</si>
  <si>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</si>
  <si>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</si>
  <si>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</si>
  <si>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</si>
  <si>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</si>
  <si>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</si>
  <si>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</si>
  <si>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</si>
  <si>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</si>
  <si>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</si>
  <si>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</si>
  <si>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</si>
  <si>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</si>
  <si>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</si>
  <si>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</si>
  <si>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</si>
  <si>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</si>
  <si>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</si>
  <si>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</si>
  <si>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</si>
  <si>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</si>
  <si>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</si>
  <si>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</si>
  <si>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</si>
  <si>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</si>
  <si>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</si>
  <si>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</si>
  <si>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</si>
  <si>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</si>
  <si>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</si>
  <si>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</si>
  <si>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</si>
  <si>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</si>
  <si>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</si>
  <si>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</si>
  <si>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</si>
  <si>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</si>
  <si>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</si>
  <si>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</si>
  <si>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</si>
  <si>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</si>
  <si>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</si>
  <si>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</si>
  <si>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</si>
  <si>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</si>
  <si>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</si>
  <si>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</si>
  <si>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</si>
  <si>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</si>
  <si>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</si>
  <si>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</si>
  <si>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</si>
  <si>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</si>
  <si>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</si>
  <si>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</si>
  <si>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</si>
  <si>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</si>
  <si>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</si>
  <si>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</si>
  <si>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</si>
  <si>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</si>
  <si>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</si>
  <si>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</si>
  <si>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</si>
  <si>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</si>
  <si>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</si>
  <si>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</si>
  <si>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</si>
  <si>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</si>
  <si>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</si>
  <si>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</si>
  <si>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</si>
  <si>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</si>
  <si>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</si>
  <si>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</si>
  <si>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</si>
  <si>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</si>
  <si>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</si>
  <si>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</si>
  <si>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</si>
  <si>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</si>
  <si>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</si>
  <si>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</si>
  <si>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</si>
  <si>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</si>
  <si>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</si>
  <si>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</si>
  <si>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</si>
  <si>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</si>
  <si>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</si>
  <si>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</si>
  <si>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</si>
  <si>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</si>
  <si>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</si>
  <si>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</si>
  <si>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</si>
  <si>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</si>
  <si>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</si>
  <si>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</si>
  <si>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</si>
  <si>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</si>
  <si>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</si>
  <si>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</si>
  <si>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</si>
  <si>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</si>
  <si>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</si>
  <si>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</si>
  <si>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</si>
  <si>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</si>
  <si>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</si>
  <si>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</si>
  <si>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</si>
  <si>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</si>
  <si>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</si>
  <si>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</si>
  <si>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</si>
  <si>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</si>
  <si>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</si>
  <si>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</si>
  <si>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</si>
  <si>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</si>
  <si>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</si>
  <si>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</si>
  <si>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</si>
  <si>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</si>
  <si>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</si>
  <si>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</si>
  <si>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</si>
  <si>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</si>
  <si>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</si>
  <si>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</si>
  <si>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</si>
  <si>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</si>
  <si>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</si>
  <si>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</si>
  <si>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</si>
  <si>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</si>
  <si>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</si>
  <si>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</si>
  <si>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</si>
  <si>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</si>
  <si>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</si>
  <si>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</si>
  <si>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</si>
  <si>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</si>
  <si>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</si>
  <si>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</si>
  <si>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</si>
  <si>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</si>
  <si>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</si>
  <si>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</si>
  <si>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</si>
  <si>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</si>
  <si>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</si>
  <si>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</si>
  <si>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</si>
  <si>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</si>
  <si>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</si>
  <si>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</si>
  <si>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</si>
  <si>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</si>
  <si>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</si>
  <si>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</si>
  <si>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</si>
  <si>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</si>
  <si>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</si>
  <si>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</si>
  <si>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</si>
  <si>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</si>
  <si>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</si>
  <si>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</si>
  <si>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</si>
  <si>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</si>
  <si>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</si>
  <si>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</si>
  <si>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</si>
  <si>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</si>
  <si>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</si>
  <si>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</si>
  <si>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</si>
  <si>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</si>
  <si>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</si>
  <si>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</si>
  <si>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</si>
  <si>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</si>
  <si>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</si>
  <si>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</si>
  <si>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</si>
  <si>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</si>
  <si>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</si>
  <si>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</si>
  <si>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</si>
  <si>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</si>
  <si>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</si>
  <si>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</si>
  <si>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</si>
  <si>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</si>
  <si>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</si>
  <si>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</si>
  <si>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</si>
  <si>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</si>
  <si>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</si>
  <si>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</si>
  <si>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</si>
  <si>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</si>
  <si>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</si>
  <si>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</si>
  <si>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</si>
  <si>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</si>
  <si>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</si>
  <si>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</si>
  <si>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</si>
  <si>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</si>
  <si>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</si>
  <si>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</si>
  <si>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</si>
  <si>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</si>
  <si>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</si>
  <si>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</si>
  <si>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</si>
  <si>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</si>
  <si>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</si>
  <si>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</si>
  <si>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</si>
  <si>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</si>
  <si>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</si>
  <si>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</si>
  <si>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</si>
  <si>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</si>
  <si>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</si>
  <si>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</si>
  <si>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</si>
  <si>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</si>
  <si>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</si>
  <si>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</si>
  <si>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</si>
  <si>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</si>
  <si>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</si>
  <si>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</si>
  <si>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</si>
  <si>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</si>
  <si>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</si>
  <si>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</si>
  <si>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</si>
  <si>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</si>
  <si>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</si>
  <si>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</si>
  <si>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</si>
  <si>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</si>
  <si>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</si>
  <si>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</si>
  <si>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</si>
  <si>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</si>
  <si>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</si>
  <si>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</si>
  <si>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</si>
  <si>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</si>
  <si>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</si>
  <si>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</si>
  <si>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</si>
  <si>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</si>
  <si>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</si>
  <si>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</si>
  <si>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</si>
  <si>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</si>
  <si>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</si>
  <si>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</si>
  <si>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</si>
  <si>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</si>
  <si>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</si>
  <si>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</si>
  <si>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</si>
  <si>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</si>
  <si>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</si>
  <si>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</si>
  <si>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</si>
  <si>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</si>
  <si>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</si>
  <si>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</si>
  <si>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</si>
  <si>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</si>
  <si>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</si>
  <si>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</si>
  <si>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</si>
  <si>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</si>
  <si>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</si>
  <si>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</si>
  <si>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</si>
  <si>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</si>
  <si>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</si>
  <si>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</si>
  <si>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</si>
  <si>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</si>
  <si>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</si>
  <si>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</si>
  <si>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</si>
  <si>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</si>
  <si>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</si>
  <si>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</si>
  <si>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</si>
  <si>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</si>
  <si>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</si>
  <si>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</si>
  <si>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</si>
  <si>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</si>
  <si>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</si>
  <si>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</si>
  <si>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</si>
  <si>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</si>
  <si>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</si>
  <si>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</si>
  <si>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</si>
  <si>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</si>
  <si>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</si>
  <si>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</si>
  <si>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</si>
  <si>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</si>
  <si>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</si>
  <si>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</si>
  <si>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</si>
  <si>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</si>
  <si>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</si>
  <si>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</si>
  <si>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</si>
  <si>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</si>
  <si>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</si>
  <si>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</si>
  <si>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</si>
  <si>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</si>
  <si>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</si>
  <si>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</si>
  <si>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</si>
  <si>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</si>
  <si>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</si>
  <si>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</si>
  <si>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</si>
  <si>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</si>
  <si>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</si>
  <si>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</si>
  <si>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</si>
  <si>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</si>
  <si>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</si>
  <si>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</si>
  <si>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</si>
  <si>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</si>
  <si>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</si>
  <si>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</si>
  <si>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</si>
  <si>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</si>
  <si>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</si>
  <si>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</si>
  <si>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</si>
  <si>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</si>
  <si>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</si>
  <si>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</si>
  <si>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</si>
  <si>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</si>
  <si>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</si>
  <si>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</si>
  <si>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</si>
  <si>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</si>
  <si>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</si>
  <si>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</si>
  <si>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</si>
  <si>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</si>
  <si>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</si>
  <si>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</si>
  <si>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</si>
  <si>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</si>
  <si>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</si>
  <si>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</si>
  <si>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</si>
  <si>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</si>
  <si>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</si>
  <si>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</si>
  <si>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</si>
  <si>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</si>
  <si>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</si>
  <si>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</si>
  <si>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</si>
  <si>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</si>
  <si>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</si>
  <si>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</si>
  <si>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</si>
  <si>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</si>
  <si>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</si>
  <si>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</si>
  <si>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</si>
  <si>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</si>
  <si>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</si>
  <si>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</si>
  <si>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</si>
  <si>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</si>
  <si>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</si>
  <si>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</si>
  <si>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</si>
  <si>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</si>
  <si>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</si>
  <si>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</si>
  <si>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</si>
  <si>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</si>
  <si>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</si>
  <si>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</si>
  <si>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</si>
  <si>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</si>
  <si>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</si>
  <si>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</si>
  <si>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</si>
  <si>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</si>
  <si>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</si>
  <si>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</si>
  <si>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</si>
  <si>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</si>
  <si>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</si>
  <si>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</si>
  <si>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</si>
  <si>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</si>
  <si>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</si>
  <si>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</si>
  <si>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</si>
  <si>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</si>
  <si>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</si>
  <si>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</si>
  <si>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</si>
  <si>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</si>
  <si>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</si>
  <si>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</si>
  <si>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</si>
  <si>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</si>
  <si>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</si>
  <si>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</si>
  <si>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</si>
  <si>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</si>
  <si>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</si>
  <si>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</si>
  <si>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</si>
  <si>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</si>
  <si>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</si>
  <si>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</si>
  <si>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</si>
  <si>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</si>
  <si>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</si>
  <si>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</si>
  <si>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</si>
  <si>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</si>
  <si>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</si>
  <si>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</si>
  <si>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</si>
  <si>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</si>
  <si>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</si>
  <si>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</si>
  <si>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</si>
  <si>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</si>
  <si>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</si>
  <si>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</si>
  <si>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</si>
  <si>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</si>
  <si>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</si>
  <si>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</si>
  <si>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</si>
  <si>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</si>
  <si>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</si>
  <si>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</si>
  <si>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</si>
  <si>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</si>
  <si>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</si>
  <si>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</si>
  <si>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</si>
  <si>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</si>
  <si>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</si>
  <si>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</si>
  <si>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</si>
  <si>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</si>
  <si>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</si>
  <si>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</si>
  <si>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</si>
  <si>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</si>
  <si>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</si>
  <si>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</si>
  <si>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</si>
  <si>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</si>
  <si>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</si>
  <si>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</si>
  <si>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</si>
  <si>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</si>
  <si>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</si>
  <si>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</si>
  <si>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</si>
  <si>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</si>
  <si>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</si>
  <si>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</si>
  <si>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</si>
  <si>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</si>
  <si>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</si>
  <si>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</si>
  <si>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</si>
  <si>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</si>
  <si>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</si>
  <si>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</si>
  <si>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</si>
  <si>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</si>
  <si>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</si>
  <si>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</si>
  <si>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</si>
  <si>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</si>
  <si>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</si>
  <si>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</si>
  <si>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</si>
  <si>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</si>
  <si>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</si>
  <si>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</si>
  <si>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</si>
  <si>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</si>
  <si>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</si>
  <si>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</si>
  <si>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</si>
  <si>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</si>
  <si>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</si>
  <si>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</si>
  <si>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</si>
  <si>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</si>
  <si>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</si>
  <si>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</si>
  <si>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</si>
  <si>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</si>
  <si>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</si>
  <si>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</si>
  <si>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</si>
  <si>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</si>
  <si>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</si>
  <si>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</si>
  <si>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</si>
  <si>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</si>
  <si>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</si>
  <si>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</si>
  <si>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</si>
  <si>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</si>
  <si>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</si>
  <si>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</si>
  <si>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</si>
  <si>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</si>
  <si>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</si>
  <si>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</si>
  <si>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</si>
  <si>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</si>
  <si>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</si>
  <si>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</si>
  <si>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</si>
  <si>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</si>
  <si>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</si>
  <si>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</si>
  <si>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</si>
  <si>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</si>
  <si>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</si>
  <si>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</si>
  <si>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</si>
  <si>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</si>
  <si>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</si>
  <si>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</si>
  <si>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</si>
  <si>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</si>
  <si>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</si>
  <si>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</si>
  <si>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</si>
  <si>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</si>
  <si>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</si>
  <si>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</si>
  <si>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</si>
  <si>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</si>
  <si>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</si>
  <si>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</si>
  <si>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</si>
  <si>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</si>
  <si>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</si>
  <si>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</si>
  <si>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</si>
  <si>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</si>
  <si>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</si>
  <si>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</si>
  <si>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</si>
  <si>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</si>
  <si>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</si>
  <si>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</si>
  <si>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</si>
  <si>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</si>
  <si>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</si>
  <si>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</si>
  <si>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</si>
  <si>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</si>
  <si>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</si>
  <si>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</si>
  <si>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</si>
  <si>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</si>
  <si>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</si>
  <si>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</si>
  <si>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</si>
  <si>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</si>
  <si>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</si>
  <si>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</si>
  <si>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</si>
  <si>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</si>
  <si>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</si>
  <si>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</si>
  <si>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</si>
  <si>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</si>
  <si>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</si>
  <si>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</si>
  <si>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</si>
  <si>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</si>
  <si>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</si>
  <si>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</si>
  <si>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</si>
  <si>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</si>
  <si>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</si>
  <si>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</si>
  <si>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</si>
  <si>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</si>
  <si>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</si>
  <si>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</si>
  <si>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</si>
  <si>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</si>
  <si>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</si>
  <si>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</si>
  <si>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</si>
  <si>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</si>
  <si>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</si>
  <si>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</si>
  <si>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</si>
  <si>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</si>
  <si>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</si>
  <si>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</si>
  <si>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</si>
  <si>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</si>
  <si>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</si>
  <si>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</si>
  <si>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</si>
  <si>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</si>
  <si>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</si>
  <si>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</si>
  <si>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</si>
  <si>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</si>
  <si>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</si>
  <si>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</si>
  <si>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</si>
  <si>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</si>
  <si>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</si>
  <si>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</si>
  <si>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</si>
  <si>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</si>
  <si>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</si>
  <si>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</si>
  <si>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</si>
  <si>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</si>
  <si>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</si>
  <si>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</si>
  <si>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</si>
  <si>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</si>
  <si>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</si>
  <si>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</si>
  <si>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</si>
  <si>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</si>
  <si>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</si>
  <si>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</si>
  <si>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</si>
  <si>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</si>
  <si>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</si>
  <si>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</si>
  <si>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</si>
  <si>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</si>
  <si>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</si>
  <si>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</si>
  <si>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</si>
  <si>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</si>
  <si>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</si>
  <si>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</si>
  <si>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</si>
  <si>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</si>
  <si>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</si>
  <si>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</si>
  <si>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</si>
  <si>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</si>
  <si>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</si>
  <si>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</si>
  <si>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</si>
  <si>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</si>
  <si>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</si>
  <si>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</si>
  <si>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</si>
  <si>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</si>
  <si>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</si>
  <si>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</si>
  <si>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</si>
  <si>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</si>
  <si>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</si>
  <si>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</si>
  <si>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</si>
  <si>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</si>
  <si>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</si>
  <si>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</si>
  <si>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</si>
  <si>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</si>
  <si>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</si>
  <si>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</si>
  <si>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</si>
  <si>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</si>
  <si>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</si>
  <si>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</si>
  <si>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</si>
  <si>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</si>
  <si>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</si>
  <si>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</si>
  <si>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</si>
  <si>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</si>
  <si>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</si>
  <si>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</si>
  <si>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</si>
  <si>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</si>
  <si>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</si>
  <si>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</si>
  <si>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</si>
  <si>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</si>
  <si>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</si>
  <si>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</si>
  <si>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</si>
  <si>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</si>
  <si>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</si>
  <si>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</si>
  <si>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</si>
  <si>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</si>
  <si>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</si>
  <si>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</si>
  <si>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</si>
  <si>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</si>
  <si>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</si>
  <si>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</si>
  <si>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</si>
  <si>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</si>
  <si>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</si>
  <si>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</si>
  <si>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</si>
  <si>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</si>
  <si>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</si>
  <si>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</si>
  <si>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</si>
  <si>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</si>
  <si>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</si>
  <si>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</si>
  <si>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</si>
  <si>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</si>
  <si>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</si>
  <si>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</si>
  <si>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</si>
  <si>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</si>
  <si>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</si>
  <si>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</si>
  <si>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</si>
  <si>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</si>
  <si>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</si>
  <si>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</si>
  <si>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</si>
  <si>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</si>
  <si>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</si>
  <si>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</si>
  <si>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</si>
  <si>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</si>
  <si>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</si>
  <si>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</si>
  <si>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</si>
  <si>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</si>
  <si>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</si>
  <si>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</si>
  <si>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</si>
  <si>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</si>
  <si>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</si>
  <si>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</si>
  <si>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</si>
  <si>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</si>
  <si>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</si>
  <si>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</si>
  <si>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</si>
  <si>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</si>
  <si>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</si>
  <si>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</si>
  <si>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</si>
  <si>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</si>
  <si>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</si>
  <si>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</si>
  <si>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</si>
  <si>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</si>
  <si>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</si>
  <si>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</si>
  <si>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</si>
  <si>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</si>
  <si>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</si>
  <si>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</si>
  <si>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</si>
  <si>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</si>
  <si>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</si>
  <si>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</si>
  <si>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</si>
  <si>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</si>
  <si>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</si>
  <si>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</si>
  <si>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</si>
  <si>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</si>
  <si>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</si>
  <si>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</si>
  <si>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</si>
  <si>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</si>
  <si>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</si>
  <si>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</si>
  <si>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</si>
  <si>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</si>
  <si>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</si>
  <si>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</si>
  <si>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</si>
  <si>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</si>
  <si>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</si>
  <si>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</si>
  <si>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</si>
  <si>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</si>
  <si>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</si>
  <si>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</si>
  <si>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</si>
  <si>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</si>
  <si>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</si>
  <si>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</si>
  <si>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</si>
  <si>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</si>
  <si>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</si>
  <si>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</si>
  <si>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</si>
  <si>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</si>
  <si>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</si>
  <si>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</si>
  <si>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</si>
  <si>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</si>
  <si>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</si>
  <si>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</si>
  <si>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</si>
  <si>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</si>
  <si>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</si>
  <si>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</si>
  <si>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</si>
  <si>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</si>
  <si>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</si>
  <si>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</si>
  <si>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</si>
  <si>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</si>
  <si>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</si>
  <si>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</si>
  <si>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</si>
  <si>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</si>
  <si>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</si>
  <si>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</si>
  <si>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</si>
  <si>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</si>
  <si>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</si>
  <si>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</si>
  <si>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</si>
  <si>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</si>
  <si>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</si>
  <si>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</si>
  <si>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</si>
  <si>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</si>
  <si>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</si>
  <si>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</si>
  <si>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</si>
  <si>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</si>
  <si>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</si>
  <si>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</si>
  <si>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</si>
  <si>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</si>
  <si>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</si>
  <si>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</si>
  <si>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</si>
  <si>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</si>
  <si>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</si>
  <si>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</si>
  <si>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</si>
  <si>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</si>
  <si>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</si>
  <si>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</si>
  <si>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</si>
  <si>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</si>
  <si>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</si>
  <si>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</si>
  <si>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</si>
  <si>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</si>
  <si>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</si>
  <si>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</si>
  <si>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</si>
  <si>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</si>
  <si>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</si>
  <si>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</si>
  <si>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</si>
  <si>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</si>
  <si>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</si>
  <si>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</si>
  <si>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</si>
  <si>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</si>
  <si>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</si>
  <si>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</si>
  <si>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</si>
  <si>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</si>
  <si>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</si>
  <si>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</si>
  <si>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</si>
  <si>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</si>
  <si>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</si>
  <si>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</si>
  <si>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</si>
  <si>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</si>
  <si>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</si>
  <si>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</si>
  <si>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</si>
  <si>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</si>
  <si>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</si>
  <si>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</si>
  <si>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</si>
  <si>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</si>
  <si>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</si>
  <si>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</si>
  <si>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</si>
  <si>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</si>
  <si>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</si>
  <si>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</si>
  <si>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</si>
  <si>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</si>
  <si>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</si>
  <si>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</si>
  <si>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</si>
  <si>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</si>
  <si>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</si>
  <si>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</si>
  <si>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</si>
  <si>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</si>
  <si>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</si>
  <si>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</si>
  <si>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</si>
  <si>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</si>
  <si>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</si>
  <si>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</si>
  <si>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</si>
  <si>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</si>
  <si>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</si>
  <si>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</si>
  <si>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</si>
  <si>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</si>
  <si>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</si>
  <si>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</si>
  <si>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</si>
  <si>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</si>
  <si>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</si>
  <si>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</si>
  <si>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</si>
  <si>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</si>
  <si>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</si>
  <si>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</si>
  <si>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</si>
  <si>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</si>
  <si>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</si>
  <si>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</si>
  <si>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</si>
  <si>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</si>
  <si>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</si>
  <si>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</si>
  <si>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</si>
  <si>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</si>
  <si>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</si>
  <si>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</si>
  <si>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</si>
  <si>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</si>
  <si>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</si>
  <si>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</si>
  <si>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</si>
  <si>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</si>
  <si>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</si>
  <si>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</si>
  <si>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</si>
  <si>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</si>
  <si>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</si>
  <si>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</si>
  <si>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</si>
  <si>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</si>
  <si>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</si>
  <si>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</si>
  <si>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</si>
  <si>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</si>
  <si>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</si>
  <si>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</si>
  <si>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</si>
  <si>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</si>
  <si>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</si>
  <si>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</si>
  <si>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</si>
  <si>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</si>
  <si>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</si>
  <si>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</si>
  <si>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</si>
  <si>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</si>
  <si>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</si>
  <si>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</si>
  <si>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</si>
  <si>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</si>
  <si>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</si>
  <si>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</si>
  <si>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</si>
  <si>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</si>
  <si>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</si>
  <si>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</si>
  <si>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</si>
  <si>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</si>
  <si>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</si>
  <si>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</si>
  <si>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</si>
  <si>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</si>
  <si>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</si>
  <si>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</si>
  <si>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</si>
  <si>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</si>
  <si>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</si>
  <si>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</si>
  <si>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</si>
  <si>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</si>
  <si>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</si>
  <si>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</si>
  <si>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</si>
  <si>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</si>
  <si>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</si>
  <si>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</si>
  <si>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</si>
  <si>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</si>
  <si>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</si>
  <si>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</si>
  <si>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</si>
  <si>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</si>
  <si>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</si>
  <si>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</si>
  <si>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</si>
  <si>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</si>
  <si>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</si>
  <si>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</si>
  <si>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</si>
  <si>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</si>
  <si>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</si>
  <si>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</si>
  <si>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</si>
  <si>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</si>
  <si>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</si>
  <si>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</si>
  <si>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</si>
  <si>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</si>
  <si>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</si>
  <si>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</si>
  <si>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</si>
  <si>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</si>
  <si>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</si>
  <si>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</si>
  <si>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</si>
  <si>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</si>
  <si>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</si>
  <si>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</si>
  <si>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</si>
  <si>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</si>
  <si>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</si>
  <si>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</si>
  <si>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</si>
  <si>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</si>
  <si>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</si>
  <si>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</si>
  <si>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</si>
  <si>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</si>
  <si>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</si>
  <si>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</si>
  <si>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</si>
  <si>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</si>
  <si>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</si>
  <si>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</si>
  <si>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</si>
  <si>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</si>
  <si>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</si>
  <si>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</si>
  <si>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</si>
  <si>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</si>
  <si>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</si>
  <si>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</si>
  <si>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</si>
  <si>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</si>
  <si>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</si>
  <si>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</si>
  <si>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</si>
  <si>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</si>
  <si>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</si>
  <si>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</si>
  <si>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</si>
  <si>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</si>
  <si>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</si>
  <si>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</si>
  <si>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</si>
  <si>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</si>
  <si>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</si>
  <si>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</si>
  <si>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</si>
  <si>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</si>
  <si>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</si>
  <si>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</si>
  <si>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</si>
  <si>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</si>
  <si>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</si>
  <si>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</si>
  <si>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</si>
  <si>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</si>
  <si>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</si>
  <si>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</si>
  <si>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</si>
  <si>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</si>
  <si>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</si>
  <si>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</si>
  <si>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</si>
  <si>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</si>
  <si>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</si>
  <si>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</si>
  <si>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</si>
  <si>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</si>
  <si>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</si>
  <si>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</si>
  <si>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</si>
  <si>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</si>
  <si>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</si>
  <si>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</si>
  <si>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</si>
  <si>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</si>
  <si>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</si>
  <si>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</si>
  <si>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</si>
  <si>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</si>
  <si>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</si>
  <si>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</si>
  <si>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</si>
  <si>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</si>
  <si>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</si>
  <si>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</si>
  <si>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</si>
  <si>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</si>
  <si>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</si>
  <si>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</si>
  <si>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</si>
  <si>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</si>
  <si>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</si>
  <si>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</si>
  <si>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</si>
  <si>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</si>
  <si>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</si>
  <si>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</si>
  <si>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</si>
  <si>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</si>
  <si>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</si>
  <si>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</si>
  <si>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</si>
  <si>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</si>
  <si>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</si>
  <si>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</si>
  <si>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</si>
  <si>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</si>
  <si>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</si>
  <si>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</si>
  <si>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</si>
  <si>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</si>
  <si>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</si>
  <si>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</si>
  <si>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</si>
  <si>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</si>
  <si>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</si>
  <si>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</si>
  <si>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</si>
  <si>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</si>
  <si>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</si>
  <si>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</si>
  <si>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</si>
  <si>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</si>
  <si>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</si>
  <si>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</si>
  <si>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</si>
  <si>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</si>
  <si>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</si>
  <si>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</si>
  <si>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</si>
  <si>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</si>
  <si>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</si>
  <si>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</si>
  <si>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</si>
  <si>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</si>
  <si>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</si>
  <si>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</si>
  <si>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</si>
  <si>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</si>
  <si>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</si>
  <si>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</si>
  <si>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</si>
  <si>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</si>
  <si>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</si>
  <si>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</si>
  <si>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</si>
  <si>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</si>
  <si>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</si>
  <si>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</si>
  <si>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</si>
  <si>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</si>
  <si>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</si>
  <si>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</si>
  <si>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</si>
  <si>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</si>
  <si>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</si>
  <si>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</si>
  <si>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</si>
  <si>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</si>
  <si>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</si>
  <si>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</si>
  <si>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</si>
  <si>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</si>
  <si>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</si>
  <si>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</si>
  <si>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</si>
  <si>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</si>
  <si>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</si>
  <si>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</si>
  <si>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</si>
  <si>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</si>
  <si>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</si>
  <si>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</si>
  <si>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</si>
  <si>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</si>
  <si>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</si>
  <si>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</si>
  <si>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</si>
  <si>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</si>
  <si>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</si>
  <si>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</si>
  <si>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</si>
  <si>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</si>
  <si>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</si>
  <si>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</si>
  <si>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</si>
  <si>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</si>
  <si>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</si>
  <si>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</si>
  <si>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</si>
  <si>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</si>
  <si>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</si>
  <si>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</si>
  <si>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</si>
  <si>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</si>
  <si>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</si>
  <si>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</si>
  <si>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</si>
  <si>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</si>
  <si>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</si>
  <si>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</si>
  <si>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</si>
  <si>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</si>
  <si>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</si>
  <si>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</si>
  <si>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</si>
  <si>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</si>
  <si>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</si>
  <si>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</si>
  <si>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</si>
  <si>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</si>
  <si>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</si>
  <si>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</si>
  <si>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</si>
  <si>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</si>
  <si>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</si>
  <si>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</si>
  <si>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</si>
  <si>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</si>
  <si>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</si>
  <si>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</si>
  <si>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</si>
  <si>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</si>
  <si>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</si>
  <si>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</si>
  <si>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</si>
  <si>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</si>
  <si>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</si>
  <si>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</si>
  <si>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</si>
  <si>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</si>
  <si>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</si>
  <si>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</si>
  <si>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</si>
  <si>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</si>
  <si>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</si>
  <si>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</si>
  <si>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</si>
  <si>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</si>
  <si>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</si>
  <si>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</si>
  <si>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</si>
  <si>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</si>
  <si>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</si>
  <si>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</si>
  <si>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</si>
  <si>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</si>
  <si>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</si>
  <si>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</si>
  <si>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</si>
  <si>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</si>
  <si>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</si>
  <si>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</si>
  <si>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</si>
  <si>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</si>
  <si>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</si>
  <si>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</si>
  <si>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</si>
  <si>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</si>
  <si>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</si>
  <si>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</si>
  <si>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</si>
  <si>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</si>
  <si>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</si>
  <si>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</si>
  <si>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</si>
  <si>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</si>
  <si>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</si>
  <si>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</si>
  <si>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</si>
  <si>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</si>
  <si>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</si>
  <si>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</si>
  <si>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</si>
  <si>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</si>
  <si>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</si>
  <si>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</si>
  <si>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</si>
  <si>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</si>
  <si>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</si>
  <si>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</si>
  <si>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</si>
  <si>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</si>
  <si>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</si>
  <si>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</si>
  <si>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</si>
  <si>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</si>
  <si>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</si>
  <si>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</si>
  <si>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</si>
  <si>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</si>
  <si>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</si>
  <si>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</si>
  <si>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</si>
  <si>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</si>
  <si>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</si>
  <si>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</si>
  <si>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</si>
  <si>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</si>
  <si>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</si>
  <si>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</si>
  <si>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</si>
  <si>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</si>
  <si>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</si>
  <si>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</si>
  <si>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</si>
  <si>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</si>
  <si>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</si>
  <si>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</si>
  <si>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</si>
  <si>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</si>
  <si>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</si>
  <si>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</si>
  <si>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</si>
  <si>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</si>
  <si>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</si>
  <si>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</si>
  <si>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</si>
  <si>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</si>
  <si>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</si>
  <si>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</si>
  <si>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</si>
  <si>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</si>
  <si>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</si>
  <si>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</si>
  <si>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</si>
  <si>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</si>
  <si>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</si>
  <si>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</si>
  <si>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</si>
  <si>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</si>
  <si>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</si>
  <si>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</si>
  <si>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</si>
  <si>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</si>
  <si>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</si>
  <si>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</si>
  <si>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</si>
  <si>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</si>
  <si>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</si>
  <si>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</si>
  <si>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</si>
  <si>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</si>
  <si>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</si>
  <si>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</si>
  <si>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</si>
  <si>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</si>
  <si>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</si>
  <si>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</si>
  <si>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</si>
  <si>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</si>
  <si>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</si>
  <si>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</si>
  <si>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</si>
  <si>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</si>
  <si>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</si>
  <si>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</si>
  <si>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</si>
  <si>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</si>
  <si>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</si>
  <si>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</si>
  <si>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</si>
  <si>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</si>
  <si>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</si>
  <si>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</si>
  <si>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</si>
  <si>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</si>
  <si>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</si>
  <si>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</si>
  <si>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</si>
  <si>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</si>
  <si>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</si>
  <si>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</si>
  <si>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</si>
  <si>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</si>
  <si>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</si>
  <si>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</si>
  <si>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</si>
  <si>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</si>
  <si>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</si>
  <si>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</si>
  <si>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</si>
  <si>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</si>
  <si>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</si>
  <si>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</si>
  <si>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</si>
  <si>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</si>
  <si>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</si>
  <si>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</si>
  <si>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</si>
  <si>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</si>
  <si>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</si>
  <si>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</si>
  <si>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</si>
  <si>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</si>
  <si>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</si>
  <si>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</si>
  <si>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</si>
  <si>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</si>
  <si>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</si>
  <si>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</si>
  <si>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</si>
  <si>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</si>
  <si>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</si>
  <si>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</si>
  <si>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</si>
  <si>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</si>
  <si>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</si>
  <si>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</si>
  <si>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</si>
  <si>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</si>
  <si>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</si>
  <si>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</si>
  <si>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</si>
  <si>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</si>
  <si>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</si>
  <si>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</si>
  <si>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</si>
  <si>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</si>
  <si>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</si>
  <si>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</si>
  <si>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</si>
  <si>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</si>
  <si>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</si>
  <si>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</si>
  <si>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</si>
  <si>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</si>
  <si>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</si>
  <si>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</si>
  <si>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</si>
  <si>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</si>
  <si>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</si>
  <si>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</si>
  <si>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</si>
  <si>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</si>
  <si>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</si>
  <si>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</si>
  <si>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</si>
  <si>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</si>
  <si>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</si>
  <si>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</si>
  <si>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</si>
  <si>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</si>
  <si>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</si>
  <si>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</si>
  <si>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</si>
  <si>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</si>
  <si>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</si>
  <si>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</si>
  <si>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</si>
  <si>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</si>
  <si>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</si>
  <si>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</si>
  <si>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</si>
  <si>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</si>
  <si>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</si>
  <si>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</si>
  <si>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</si>
  <si>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</si>
  <si>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</si>
  <si>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</si>
  <si>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</si>
  <si>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</si>
  <si>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</si>
  <si>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</si>
  <si>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</si>
  <si>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</si>
  <si>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</si>
  <si>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</si>
  <si>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</si>
  <si>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</si>
  <si>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</si>
  <si>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</si>
  <si>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</si>
  <si>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</si>
  <si>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</si>
  <si>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</si>
  <si>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</si>
  <si>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</si>
  <si>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</si>
  <si>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</si>
  <si>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</si>
  <si>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</si>
  <si>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</si>
  <si>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</si>
  <si>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</si>
  <si>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</si>
  <si>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</si>
  <si>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</si>
  <si>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</si>
  <si>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</si>
  <si>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</si>
  <si>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</si>
  <si>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</si>
  <si>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</si>
  <si>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</si>
  <si>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</si>
  <si>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</si>
  <si>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</si>
  <si>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</si>
  <si>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</si>
  <si>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</si>
  <si>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</si>
  <si>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</si>
  <si>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</si>
  <si>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</si>
  <si>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</si>
  <si>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</si>
  <si>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</si>
  <si>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</si>
  <si>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</si>
  <si>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</si>
  <si>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</si>
  <si>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</si>
  <si>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</si>
  <si>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</si>
  <si>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</si>
  <si>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</si>
  <si>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</si>
  <si>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</si>
  <si>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</si>
  <si>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</si>
  <si>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</si>
  <si>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</si>
  <si>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</si>
  <si>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</si>
  <si>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</si>
  <si>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</si>
  <si>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</si>
  <si>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</si>
  <si>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</si>
  <si>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</si>
  <si>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</si>
  <si>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</si>
  <si>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</si>
  <si>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</si>
  <si>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</si>
  <si>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</si>
  <si>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</si>
  <si>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</si>
  <si>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</si>
  <si>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</si>
  <si>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</si>
  <si>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</si>
  <si>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</si>
  <si>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</si>
  <si>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</si>
  <si>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</si>
  <si>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</si>
  <si>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</si>
  <si>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</si>
  <si>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</si>
  <si>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</si>
  <si>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</si>
  <si>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</si>
  <si>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</si>
  <si>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</si>
  <si>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</si>
  <si>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</si>
  <si>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</si>
  <si>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</si>
  <si>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</si>
  <si>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</si>
  <si>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</si>
  <si>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</si>
  <si>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</si>
  <si>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</si>
  <si>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</si>
  <si>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</si>
  <si>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</si>
  <si>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</si>
  <si>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</si>
  <si>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</si>
  <si>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</si>
  <si>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</si>
  <si>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</si>
  <si>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</si>
  <si>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</si>
  <si>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</si>
  <si>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</si>
  <si>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</si>
  <si>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</si>
  <si>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</si>
  <si>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</si>
  <si>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</si>
  <si>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</si>
  <si>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</si>
  <si>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</si>
  <si>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</si>
  <si>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</si>
  <si>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</si>
  <si>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</si>
  <si>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</si>
  <si>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</si>
  <si>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</si>
  <si>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</si>
  <si>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</si>
  <si>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</si>
  <si>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</si>
  <si>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</si>
  <si>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</si>
  <si>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</si>
  <si>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</si>
  <si>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</si>
  <si>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</si>
  <si>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</si>
  <si>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</si>
  <si>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</si>
  <si>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</si>
  <si>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</si>
  <si>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</si>
  <si>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</si>
  <si>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</si>
  <si>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</si>
  <si>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</si>
  <si>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</si>
  <si>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</si>
  <si>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</si>
  <si>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</si>
  <si>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</si>
  <si>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</si>
  <si>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</si>
  <si>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</si>
  <si>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</si>
  <si>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</si>
  <si>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</si>
  <si>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</si>
  <si>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</si>
  <si>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</si>
  <si>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</si>
  <si>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</si>
  <si>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</si>
  <si>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</si>
  <si>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</si>
  <si>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</si>
  <si>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</si>
  <si>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</si>
  <si>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</si>
  <si>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</si>
  <si>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</si>
  <si>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</si>
  <si>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</si>
  <si>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</si>
  <si>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</si>
  <si>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</si>
  <si>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</si>
  <si>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</si>
  <si>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</si>
  <si>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</si>
  <si>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</si>
  <si>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</si>
  <si>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</si>
  <si>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</si>
  <si>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</si>
  <si>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</si>
  <si>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</si>
  <si>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</si>
  <si>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</si>
  <si>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</si>
  <si>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</si>
  <si>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</si>
  <si>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</si>
  <si>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</si>
  <si>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</si>
  <si>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</si>
  <si>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</si>
  <si>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</si>
  <si>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</si>
  <si>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</si>
  <si>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</si>
  <si>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</si>
  <si>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</si>
  <si>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</si>
  <si>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</si>
  <si>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</si>
  <si>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</si>
  <si>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</si>
  <si>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</si>
  <si>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</si>
  <si>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</si>
  <si>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</si>
  <si>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</si>
  <si>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</si>
  <si>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</si>
  <si>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</si>
  <si>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</si>
  <si>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</si>
  <si>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</si>
  <si>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</si>
  <si>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</si>
  <si>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</si>
  <si>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</si>
  <si>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</si>
  <si>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</si>
  <si>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</si>
  <si>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</si>
  <si>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</si>
  <si>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</si>
  <si>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</si>
  <si>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</si>
  <si>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</si>
  <si>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</si>
  <si>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</si>
  <si>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</si>
  <si>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</si>
  <si>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</si>
  <si>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</si>
  <si>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</si>
  <si>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</si>
  <si>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</si>
  <si>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</si>
  <si>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</si>
  <si>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</si>
  <si>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</si>
  <si>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</si>
  <si>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</si>
  <si>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</si>
  <si>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</si>
  <si>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</si>
  <si>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</si>
  <si>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</si>
  <si>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</si>
  <si>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</si>
  <si>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</si>
  <si>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</si>
  <si>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</si>
  <si>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</si>
  <si>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</si>
  <si>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</si>
  <si>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</si>
  <si>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</si>
  <si>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</si>
  <si>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</si>
  <si>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</si>
  <si>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</si>
  <si>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</si>
  <si>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</si>
  <si>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</si>
  <si>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</si>
  <si>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</si>
  <si>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</si>
  <si>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</si>
  <si>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</si>
  <si>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</si>
  <si>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</si>
  <si>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</si>
  <si>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</si>
  <si>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</si>
  <si>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</si>
  <si>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</si>
  <si>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</si>
  <si>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</si>
  <si>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</si>
  <si>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</si>
  <si>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</si>
  <si>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</si>
  <si>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</si>
  <si>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</si>
  <si>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</si>
  <si>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</si>
  <si>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</si>
  <si>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</si>
  <si>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</si>
  <si>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</si>
  <si>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</si>
  <si>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</si>
  <si>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</si>
  <si>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</si>
  <si>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</si>
  <si>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</si>
  <si>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</si>
  <si>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</si>
  <si>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</si>
  <si>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</si>
  <si>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</si>
  <si>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</si>
  <si>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</si>
  <si>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</si>
  <si>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</si>
  <si>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</si>
  <si>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</si>
  <si>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</si>
  <si>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</si>
  <si>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</si>
  <si>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</si>
  <si>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</si>
  <si>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</si>
  <si>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</si>
  <si>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</si>
  <si>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</si>
  <si>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</si>
  <si>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</si>
  <si>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</si>
  <si>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</si>
  <si>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</si>
  <si>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</si>
  <si>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</si>
  <si>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</si>
  <si>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</si>
  <si>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</si>
  <si>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</si>
  <si>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</si>
  <si>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</si>
  <si>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</si>
  <si>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</si>
  <si>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</si>
  <si>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</si>
  <si>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</si>
  <si>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</si>
  <si>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</si>
  <si>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</si>
  <si>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</si>
  <si>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</si>
  <si>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</si>
  <si>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</si>
  <si>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</si>
  <si>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</si>
  <si>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</si>
  <si>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</si>
  <si>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</si>
  <si>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</si>
  <si>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</si>
  <si>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</si>
  <si>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</si>
  <si>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</si>
  <si>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</si>
  <si>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</si>
  <si>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</si>
  <si>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</si>
  <si>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</si>
  <si>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</si>
  <si>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</si>
  <si>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</si>
  <si>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</si>
  <si>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</si>
  <si>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</si>
  <si>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</si>
  <si>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</si>
  <si>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</si>
  <si>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</si>
  <si>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</si>
  <si>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</si>
  <si>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</si>
  <si>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</si>
  <si>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</si>
  <si>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</si>
  <si>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</si>
  <si>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</si>
  <si>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</si>
  <si>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</si>
  <si>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</si>
  <si>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</si>
  <si>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</si>
  <si>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</si>
  <si>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</si>
  <si>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</si>
  <si>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</si>
  <si>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</si>
  <si>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</si>
  <si>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</si>
  <si>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</si>
  <si>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</si>
  <si>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</si>
  <si>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</si>
  <si>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</si>
  <si>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</si>
  <si>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</si>
  <si>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</si>
  <si>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</si>
  <si>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</si>
  <si>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</si>
  <si>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</si>
  <si>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</si>
  <si>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</si>
  <si>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</si>
  <si>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</si>
  <si>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</si>
  <si>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</si>
  <si>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</si>
  <si>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</si>
  <si>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</si>
  <si>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</si>
  <si>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</si>
  <si>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</si>
  <si>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</si>
  <si>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</si>
  <si>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</si>
  <si>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</si>
  <si>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</si>
  <si>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</si>
  <si>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</si>
  <si>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</si>
  <si>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</si>
  <si>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</si>
  <si>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</si>
  <si>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</si>
  <si>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</si>
  <si>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</si>
  <si>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</si>
  <si>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</si>
  <si>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</si>
  <si>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</si>
  <si>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</si>
  <si>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</si>
  <si>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</si>
  <si>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</si>
  <si>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</si>
  <si>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</si>
  <si>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</si>
  <si>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</si>
  <si>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</si>
  <si>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</si>
  <si>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</si>
  <si>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</si>
  <si>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</si>
  <si>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</si>
  <si>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</si>
  <si>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</si>
  <si>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</si>
  <si>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</si>
  <si>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</si>
  <si>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</si>
  <si>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</si>
  <si>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</si>
  <si>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</si>
  <si>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</si>
  <si>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</si>
  <si>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</si>
  <si>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</si>
  <si>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</si>
  <si>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</si>
  <si>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</si>
  <si>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</si>
  <si>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</si>
  <si>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</si>
  <si>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</si>
  <si>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</si>
  <si>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</si>
  <si>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</si>
  <si>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</si>
  <si>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</si>
  <si>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</si>
  <si>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</si>
  <si>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</si>
  <si>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</si>
  <si>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</si>
  <si>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</si>
  <si>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</si>
  <si>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</si>
  <si>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</si>
  <si>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</si>
  <si>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</si>
  <si>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</si>
  <si>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</si>
  <si>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</si>
  <si>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</si>
  <si>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</si>
  <si>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</si>
  <si>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</si>
  <si>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</si>
  <si>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</si>
  <si>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</si>
  <si>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</si>
  <si>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</si>
  <si>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</si>
  <si>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</si>
  <si>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</si>
  <si>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</si>
  <si>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</si>
  <si>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</si>
  <si>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</si>
  <si>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</si>
  <si>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</si>
  <si>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</si>
  <si>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</si>
  <si>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</si>
  <si>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</si>
  <si>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</si>
  <si>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</si>
  <si>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</si>
  <si>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</si>
  <si>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</si>
  <si>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</si>
  <si>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</si>
  <si>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</si>
  <si>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</si>
  <si>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</si>
  <si>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</si>
  <si>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</si>
  <si>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</si>
  <si>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</si>
  <si>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</si>
  <si>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</si>
  <si>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</si>
  <si>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</si>
  <si>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</si>
  <si>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</si>
  <si>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</si>
  <si>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</si>
  <si>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</si>
  <si>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</si>
  <si>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</si>
  <si>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</si>
  <si>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</si>
  <si>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</si>
  <si>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</si>
  <si>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</si>
  <si>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</si>
  <si>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</si>
  <si>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</si>
  <si>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</si>
  <si>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</si>
  <si>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</si>
  <si>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</si>
  <si>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</si>
  <si>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</si>
  <si>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</si>
  <si>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</si>
  <si>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</si>
  <si>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</si>
  <si>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</si>
  <si>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</si>
  <si>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</si>
  <si>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</si>
  <si>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</si>
  <si>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</si>
  <si>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</si>
  <si>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</si>
  <si>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</si>
  <si>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</si>
  <si>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</si>
  <si>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</si>
  <si>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</si>
  <si>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</si>
  <si>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</si>
  <si>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</si>
  <si>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</si>
  <si>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</si>
  <si>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</si>
  <si>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</si>
  <si>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</si>
  <si>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</si>
  <si>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</si>
  <si>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</si>
  <si>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</si>
  <si>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</si>
  <si>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</si>
  <si>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</si>
  <si>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</si>
  <si>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</si>
  <si>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</si>
  <si>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</si>
  <si>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</si>
  <si>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</si>
  <si>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</si>
  <si>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</si>
  <si>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</si>
  <si>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</si>
  <si>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</si>
  <si>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</si>
  <si>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</si>
  <si>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</si>
  <si>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</si>
  <si>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</si>
  <si>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</si>
  <si>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</si>
  <si>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</si>
  <si>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</si>
  <si>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</si>
  <si>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</si>
  <si>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</si>
  <si>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</si>
  <si>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</si>
  <si>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</si>
  <si>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</si>
  <si>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</si>
  <si>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</si>
  <si>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</si>
  <si>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</si>
  <si>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</si>
  <si>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</si>
  <si>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</si>
  <si>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</si>
  <si>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</si>
  <si>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</si>
  <si>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</si>
  <si>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</si>
  <si>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</si>
  <si>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</si>
  <si>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</si>
  <si>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</si>
  <si>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</si>
  <si>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</si>
  <si>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</si>
  <si>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</si>
  <si>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</si>
  <si>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</si>
  <si>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</si>
  <si>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</si>
  <si>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</si>
  <si>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</si>
  <si>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</si>
  <si>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</si>
  <si>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</si>
  <si>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</si>
  <si>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</si>
  <si>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</si>
  <si>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</si>
  <si>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</si>
  <si>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</si>
  <si>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</si>
  <si>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</si>
  <si>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</si>
  <si>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</si>
  <si>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</si>
  <si>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</si>
  <si>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</si>
  <si>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</si>
  <si>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</si>
  <si>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</si>
  <si>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</si>
  <si>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</si>
  <si>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</si>
  <si>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</si>
  <si>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</si>
  <si>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</si>
  <si>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</si>
  <si>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</si>
  <si>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</si>
  <si>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</si>
  <si>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</si>
  <si>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</si>
  <si>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</si>
  <si>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</si>
  <si>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</si>
  <si>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</si>
  <si>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</si>
  <si>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</si>
  <si>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</si>
  <si>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</si>
  <si>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</si>
  <si>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</si>
  <si>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</si>
  <si>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</si>
  <si>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</si>
  <si>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</si>
  <si>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</si>
  <si>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</si>
  <si>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</si>
  <si>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</si>
  <si>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</si>
  <si>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</si>
  <si>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</si>
  <si>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</si>
  <si>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</si>
  <si>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</si>
  <si>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</si>
  <si>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</si>
  <si>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</si>
  <si>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</si>
  <si>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</si>
  <si>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</si>
  <si>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</si>
  <si>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</si>
  <si>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</si>
  <si>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</si>
  <si>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</si>
  <si>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</si>
  <si>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</si>
  <si>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</si>
  <si>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</si>
  <si>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</si>
  <si>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</si>
  <si>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</si>
  <si>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</si>
  <si>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</si>
  <si>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</si>
  <si>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</si>
  <si>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</si>
  <si>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</si>
  <si>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</si>
  <si>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</si>
  <si>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</si>
  <si>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</si>
  <si>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</si>
  <si>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</si>
  <si>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</si>
  <si>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</si>
  <si>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</si>
  <si>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</si>
  <si>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</si>
  <si>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</si>
  <si>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</si>
  <si>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</si>
  <si>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</si>
  <si>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</si>
  <si>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</si>
  <si>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</si>
  <si>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</si>
  <si>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</si>
  <si>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</si>
  <si>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</si>
  <si>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</si>
  <si>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</si>
  <si>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</si>
  <si>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</si>
  <si>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</si>
  <si>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</si>
  <si>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</si>
  <si>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</si>
  <si>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</si>
  <si>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</si>
  <si>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</si>
  <si>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</si>
  <si>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</si>
  <si>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</si>
  <si>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</si>
  <si>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</si>
  <si>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</si>
  <si>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</si>
  <si>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</si>
  <si>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</si>
  <si>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</si>
  <si>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</si>
  <si>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</si>
  <si>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</si>
  <si>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</si>
  <si>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</si>
  <si>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</si>
  <si>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</si>
  <si>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</si>
  <si>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</si>
  <si>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</si>
  <si>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</si>
  <si>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</si>
  <si>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</si>
  <si>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</si>
  <si>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</si>
  <si>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</si>
  <si>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</si>
  <si>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</si>
  <si>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</si>
  <si>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</si>
  <si>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</si>
  <si>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</si>
  <si>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</si>
  <si>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</si>
  <si>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</si>
  <si>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</si>
  <si>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</si>
  <si>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</si>
  <si>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</si>
  <si>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</si>
  <si>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</si>
  <si>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</si>
  <si>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</si>
  <si>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</si>
  <si>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</si>
  <si>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</si>
  <si>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</si>
  <si>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</si>
  <si>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</si>
  <si>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</si>
  <si>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</si>
  <si>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</si>
  <si>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</si>
  <si>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</si>
  <si>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</si>
  <si>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</si>
  <si>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</si>
  <si>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</si>
  <si>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</si>
  <si>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</si>
  <si>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</si>
  <si>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</si>
  <si>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</si>
  <si>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</si>
  <si>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</si>
  <si>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</si>
  <si>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</si>
  <si>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</si>
  <si>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</si>
  <si>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</si>
  <si>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</si>
  <si>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</si>
  <si>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</si>
  <si>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</si>
  <si>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</si>
  <si>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</si>
  <si>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</si>
  <si>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</si>
  <si>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</si>
  <si>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</si>
  <si>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</si>
  <si>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</si>
  <si>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</si>
  <si>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</si>
  <si>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</si>
  <si>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</si>
  <si>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</si>
  <si>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</si>
  <si>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</si>
  <si>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</si>
  <si>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</si>
  <si>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</si>
  <si>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</si>
  <si>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</si>
  <si>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</si>
  <si>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</si>
  <si>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</si>
  <si>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</si>
  <si>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</si>
  <si>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</si>
  <si>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</si>
  <si>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</si>
  <si>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</si>
  <si>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</si>
  <si>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</si>
  <si>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</si>
  <si>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</si>
  <si>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</si>
  <si>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</si>
  <si>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</si>
  <si>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</si>
  <si>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</si>
  <si>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</si>
  <si>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</si>
  <si>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</si>
  <si>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</si>
  <si>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</si>
  <si>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</si>
  <si>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</si>
  <si>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</si>
  <si>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</si>
  <si>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</si>
  <si>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</si>
  <si>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</si>
  <si>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</si>
  <si>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</si>
  <si>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</si>
  <si>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</si>
  <si>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</si>
  <si>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</si>
  <si>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</si>
  <si>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</si>
  <si>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</si>
  <si>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</si>
  <si>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</si>
  <si>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</si>
  <si>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</si>
  <si>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</si>
  <si>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</si>
  <si>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</si>
  <si>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</si>
  <si>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</si>
  <si>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</si>
  <si>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</si>
  <si>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</si>
  <si>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</si>
  <si>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</si>
  <si>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</si>
  <si>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</si>
  <si>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</si>
  <si>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</si>
  <si>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</si>
  <si>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</si>
  <si>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</si>
  <si>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</si>
  <si>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</si>
  <si>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</si>
  <si>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</si>
  <si>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</si>
  <si>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</si>
  <si>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</si>
  <si>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</si>
  <si>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</si>
  <si>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</si>
  <si>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</si>
  <si>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</si>
  <si>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</si>
  <si>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</si>
  <si>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</si>
  <si>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</si>
  <si>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</si>
  <si>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</si>
  <si>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</si>
  <si>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</si>
  <si>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</si>
  <si>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</si>
  <si>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</si>
  <si>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</si>
  <si>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</si>
  <si>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</si>
  <si>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</si>
  <si>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</si>
  <si>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</si>
  <si>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</si>
  <si>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</si>
  <si>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</si>
  <si>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</si>
  <si>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</si>
  <si>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</si>
  <si>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</si>
  <si>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</si>
  <si>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</si>
  <si>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</si>
  <si>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</si>
  <si>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</si>
  <si>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</si>
  <si>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</si>
  <si>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</si>
  <si>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</si>
  <si>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</si>
  <si>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</si>
  <si>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</si>
  <si>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</si>
  <si>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</si>
  <si>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</si>
  <si>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</si>
  <si>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</si>
  <si>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</si>
  <si>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</si>
  <si>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</si>
  <si>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</si>
  <si>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</si>
  <si>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</si>
  <si>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</si>
  <si>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</si>
  <si>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</si>
  <si>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</si>
  <si>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</si>
  <si>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</si>
  <si>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</si>
  <si>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</si>
  <si>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</si>
  <si>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</si>
  <si>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</si>
  <si>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</si>
  <si>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</si>
  <si>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</si>
  <si>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</si>
  <si>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</si>
  <si>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</si>
  <si>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</si>
  <si>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</si>
  <si>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</si>
  <si>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</si>
  <si>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</si>
  <si>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</si>
  <si>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</si>
  <si>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</si>
  <si>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</si>
  <si>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</si>
  <si>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</si>
  <si>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</si>
  <si>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</si>
  <si>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</si>
  <si>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</si>
  <si>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</si>
  <si>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</si>
  <si>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</si>
  <si>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</si>
  <si>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</si>
  <si>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</si>
  <si>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</si>
  <si>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</si>
  <si>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</si>
  <si>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</si>
  <si>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</si>
  <si>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</si>
  <si>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</si>
  <si>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</si>
  <si>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</si>
  <si>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</si>
  <si>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</si>
  <si>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</si>
  <si>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</si>
  <si>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</si>
  <si>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</si>
  <si>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</si>
  <si>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</si>
  <si>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</si>
  <si>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</si>
  <si>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</si>
  <si>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</si>
  <si>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</si>
  <si>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</si>
  <si>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</si>
  <si>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</si>
  <si>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</si>
  <si>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</si>
  <si>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</si>
  <si>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</si>
  <si>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</si>
  <si>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</si>
  <si>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</si>
  <si>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</si>
  <si>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</si>
  <si>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</si>
  <si>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</si>
  <si>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</si>
  <si>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</si>
  <si>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</si>
  <si>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</si>
  <si>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</si>
  <si>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</si>
  <si>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</si>
  <si>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</si>
  <si>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</si>
  <si>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</si>
  <si>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</si>
  <si>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</si>
  <si>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</si>
  <si>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</si>
  <si>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</si>
  <si>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</si>
  <si>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</si>
  <si>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</si>
  <si>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</si>
  <si>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</si>
  <si>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</si>
  <si>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</si>
  <si>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</si>
  <si>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</si>
  <si>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</si>
  <si>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</si>
  <si>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</si>
  <si>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</si>
  <si>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</si>
  <si>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</si>
  <si>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</si>
  <si>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</si>
  <si>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</si>
  <si>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</si>
  <si>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</si>
  <si>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</si>
  <si>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</si>
  <si>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</si>
  <si>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</si>
  <si>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</si>
  <si>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</si>
  <si>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</si>
  <si>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</si>
  <si>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</si>
  <si>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</si>
  <si>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</si>
  <si>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</si>
  <si>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</si>
  <si>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</si>
  <si>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</si>
  <si>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</si>
  <si>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</si>
  <si>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</si>
  <si>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</si>
  <si>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</si>
  <si>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</si>
  <si>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</si>
  <si>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</si>
  <si>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</si>
  <si>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</si>
  <si>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</si>
  <si>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</si>
  <si>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</si>
  <si>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</si>
  <si>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</si>
  <si>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</si>
  <si>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</si>
  <si>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</si>
  <si>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</si>
  <si>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</si>
  <si>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</si>
  <si>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</si>
  <si>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</si>
  <si>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</si>
  <si>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</si>
  <si>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</si>
  <si>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</si>
  <si>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</si>
  <si>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</si>
  <si>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</si>
  <si>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</si>
  <si>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</si>
  <si>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</si>
  <si>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</si>
  <si>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</si>
  <si>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</si>
  <si>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</si>
  <si>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</si>
  <si>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</si>
  <si>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</si>
  <si>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</si>
  <si>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</si>
  <si>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</si>
  <si>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</si>
  <si>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</si>
  <si>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</si>
  <si>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</si>
  <si>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</si>
  <si>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</si>
  <si>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</si>
  <si>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</si>
  <si>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</si>
  <si>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</si>
  <si>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</si>
  <si>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</si>
  <si>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</si>
  <si>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</si>
  <si>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</si>
  <si>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</si>
  <si>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</si>
  <si>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</si>
  <si>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</si>
  <si>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</si>
  <si>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</si>
  <si>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</si>
  <si>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</si>
  <si>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</si>
  <si>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</si>
  <si>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</si>
  <si>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</si>
  <si>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</si>
  <si>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</si>
  <si>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</si>
  <si>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</si>
  <si>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</si>
  <si>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</si>
  <si>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</si>
  <si>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</si>
  <si>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</si>
  <si>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</si>
  <si>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</si>
  <si>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</si>
  <si>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</si>
  <si>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</si>
  <si>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</si>
  <si>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</si>
  <si>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</si>
  <si>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</si>
  <si>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</si>
  <si>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</si>
  <si>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</si>
  <si>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</si>
  <si>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</si>
  <si>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</si>
  <si>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</si>
  <si>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</si>
  <si>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</si>
  <si>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</si>
  <si>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</si>
  <si>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</si>
  <si>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</si>
  <si>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</si>
  <si>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</si>
  <si>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</si>
  <si>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</si>
  <si>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</si>
  <si>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</si>
  <si>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</si>
  <si>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</si>
  <si>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</si>
  <si>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</si>
  <si>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</si>
  <si>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</si>
  <si>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</si>
  <si>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</si>
  <si>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</si>
  <si>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</si>
  <si>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</si>
  <si>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</si>
  <si>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</si>
  <si>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</si>
  <si>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</si>
  <si>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</si>
  <si>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</si>
  <si>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</si>
  <si>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</si>
  <si>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</si>
  <si>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</si>
  <si>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</si>
  <si>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</si>
  <si>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</si>
  <si>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</si>
  <si>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</si>
  <si>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</si>
  <si>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</si>
  <si>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</si>
  <si>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</si>
  <si>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</si>
  <si>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</si>
  <si>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</si>
  <si>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</si>
  <si>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</si>
  <si>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</si>
  <si>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</si>
  <si>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</si>
  <si>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</si>
  <si>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</si>
  <si>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</si>
  <si>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</si>
  <si>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</si>
  <si>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</si>
  <si>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</si>
  <si>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</si>
  <si>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</si>
  <si>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</si>
  <si>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</si>
  <si>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</si>
  <si>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</si>
  <si>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</si>
  <si>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</si>
  <si>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</si>
  <si>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</si>
  <si>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</si>
  <si>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</si>
  <si>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</si>
  <si>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</si>
  <si>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</si>
  <si>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</si>
  <si>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</si>
  <si>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</si>
  <si>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</si>
  <si>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</si>
  <si>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</si>
  <si>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</si>
  <si>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</si>
  <si>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</si>
  <si>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</si>
  <si>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</si>
  <si>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</si>
  <si>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</si>
  <si>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</si>
  <si>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</si>
  <si>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</si>
  <si>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</si>
  <si>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</si>
  <si>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</si>
  <si>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</si>
  <si>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</si>
  <si>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</si>
  <si>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</si>
  <si>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</si>
  <si>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</si>
  <si>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</si>
  <si>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</si>
  <si>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</si>
  <si>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</si>
  <si>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</si>
  <si>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</si>
  <si>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</si>
  <si>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</si>
  <si>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</si>
  <si>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</si>
  <si>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</si>
  <si>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</si>
  <si>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</si>
  <si>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</si>
  <si>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</si>
  <si>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</si>
  <si>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</si>
  <si>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</si>
  <si>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</si>
  <si>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</si>
  <si>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</si>
  <si>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</si>
  <si>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</si>
  <si>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</si>
  <si>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</si>
  <si>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</si>
  <si>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</si>
  <si>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</si>
  <si>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</si>
  <si>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</si>
  <si>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</si>
  <si>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</si>
  <si>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</si>
  <si>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</si>
  <si>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</si>
  <si>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</si>
  <si>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</si>
  <si>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</si>
  <si>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</si>
  <si>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</si>
  <si>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</si>
  <si>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</si>
  <si>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</si>
  <si>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</si>
  <si>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</si>
  <si>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</si>
  <si>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</si>
  <si>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</si>
  <si>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</si>
  <si>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</si>
  <si>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</si>
  <si>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</si>
  <si>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</si>
  <si>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</si>
  <si>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</si>
  <si>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</si>
  <si>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</si>
  <si>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</si>
  <si>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</si>
  <si>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</si>
  <si>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</si>
  <si>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</si>
  <si>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</si>
  <si>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</si>
  <si>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</si>
  <si>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</si>
  <si>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</si>
  <si>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</si>
  <si>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</si>
  <si>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</si>
  <si>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</si>
  <si>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</si>
  <si>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</si>
  <si>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</si>
  <si>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</si>
  <si>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</si>
  <si>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</si>
  <si>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</si>
  <si>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</si>
  <si>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</si>
  <si>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</si>
  <si>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</si>
  <si>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</si>
  <si>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</si>
  <si>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</si>
  <si>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</si>
  <si>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</si>
  <si>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</si>
  <si>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</si>
  <si>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</si>
  <si>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</si>
  <si>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</si>
  <si>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</si>
  <si>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</si>
  <si>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</si>
  <si>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</si>
  <si>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</si>
  <si>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</si>
  <si>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</si>
  <si>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</si>
  <si>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</si>
  <si>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</si>
  <si>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</si>
  <si>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</si>
  <si>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</si>
  <si>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</si>
  <si>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</si>
  <si>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</si>
  <si>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</si>
  <si>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</si>
  <si>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</si>
  <si>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</si>
  <si>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</si>
  <si>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</si>
  <si>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</si>
  <si>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</si>
  <si>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</si>
  <si>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</si>
  <si>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</si>
  <si>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</si>
  <si>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</si>
  <si>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</si>
  <si>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</si>
  <si>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</si>
  <si>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</si>
  <si>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</si>
  <si>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</si>
  <si>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</si>
  <si>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</si>
  <si>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</si>
  <si>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</si>
  <si>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</si>
  <si>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</si>
  <si>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</si>
  <si>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</si>
  <si>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</si>
  <si>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</si>
  <si>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</si>
  <si>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</si>
  <si>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</si>
  <si>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</si>
  <si>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</si>
  <si>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</si>
  <si>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</si>
  <si>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</si>
  <si>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</si>
  <si>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</si>
  <si>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</si>
  <si>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</si>
  <si>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</si>
  <si>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</si>
  <si>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</si>
  <si>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</si>
  <si>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</si>
  <si>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</si>
  <si>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</si>
  <si>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</si>
  <si>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</si>
  <si>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</si>
  <si>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</si>
  <si>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</si>
  <si>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</si>
  <si>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</si>
  <si>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</si>
  <si>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</si>
  <si>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</si>
  <si>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</si>
  <si>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</si>
  <si>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</si>
  <si>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</si>
  <si>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</si>
  <si>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</si>
  <si>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</si>
  <si>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</si>
  <si>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</si>
  <si>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</si>
  <si>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</si>
  <si>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</si>
  <si>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</si>
  <si>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</si>
  <si>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</si>
  <si>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</si>
  <si>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</si>
  <si>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</si>
  <si>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</si>
  <si>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</si>
  <si>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</si>
  <si>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</si>
  <si>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</si>
  <si>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</si>
  <si>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</si>
  <si>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</si>
  <si>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</si>
  <si>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</si>
  <si>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</si>
  <si>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</si>
  <si>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</si>
  <si>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</si>
  <si>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</si>
  <si>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</si>
  <si>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</si>
  <si>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</si>
  <si>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</si>
  <si>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</si>
  <si>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</si>
  <si>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</si>
  <si>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</si>
  <si>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</si>
  <si>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</si>
  <si>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</si>
  <si>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</si>
  <si>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</si>
  <si>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</si>
  <si>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</si>
  <si>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</si>
  <si>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</si>
  <si>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</si>
  <si>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</si>
  <si>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</si>
  <si>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</si>
  <si>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</si>
  <si>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</si>
  <si>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</si>
  <si>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</si>
  <si>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</si>
  <si>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</si>
  <si>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</si>
  <si>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</si>
  <si>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</si>
  <si>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</si>
  <si>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</si>
  <si>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</si>
  <si>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</si>
  <si>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</si>
  <si>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</si>
  <si>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</si>
  <si>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</si>
  <si>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</si>
  <si>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</si>
  <si>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</si>
  <si>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</si>
  <si>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</si>
  <si>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</si>
  <si>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</si>
  <si>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</si>
  <si>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</si>
  <si>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</si>
  <si>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</si>
  <si>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</si>
  <si>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</si>
  <si>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</si>
  <si>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</si>
  <si>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</si>
  <si>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</si>
  <si>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</si>
  <si>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</si>
  <si>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</si>
  <si>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</si>
  <si>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</si>
  <si>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</si>
  <si>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</si>
  <si>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</si>
  <si>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</si>
  <si>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</si>
  <si>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</si>
  <si>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</si>
  <si>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</si>
  <si>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</si>
  <si>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</si>
  <si>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</si>
  <si>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</si>
  <si>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</si>
  <si>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</si>
  <si>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</si>
  <si>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</si>
  <si>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</si>
  <si>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</si>
  <si>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</si>
  <si>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</si>
  <si>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</si>
  <si>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</si>
  <si>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</si>
  <si>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</si>
  <si>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</si>
  <si>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</si>
  <si>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</si>
  <si>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</si>
  <si>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</si>
  <si>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</si>
  <si>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</si>
  <si>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</si>
  <si>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</si>
  <si>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</si>
  <si>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</si>
  <si>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</si>
  <si>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</si>
  <si>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</si>
  <si>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</si>
  <si>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</si>
  <si>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</si>
  <si>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</si>
  <si>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</si>
  <si>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</si>
  <si>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</si>
  <si>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</si>
  <si>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</si>
  <si>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</si>
  <si>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</si>
  <si>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</si>
  <si>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</si>
  <si>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</si>
  <si>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</si>
  <si>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</si>
  <si>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</si>
  <si>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</si>
  <si>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</si>
  <si>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</si>
  <si>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</si>
  <si>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</si>
  <si>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</si>
  <si>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</si>
  <si>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</si>
  <si>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</si>
  <si>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</si>
  <si>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</si>
  <si>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</si>
  <si>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</si>
  <si>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</si>
  <si>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</si>
  <si>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</si>
  <si>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</si>
  <si>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</si>
  <si>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</si>
  <si>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</si>
  <si>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</si>
  <si>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</si>
  <si>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</si>
  <si>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</si>
  <si>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</si>
  <si>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</si>
  <si>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</si>
  <si>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</si>
  <si>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</si>
  <si>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</si>
  <si>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</si>
  <si>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</si>
  <si>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</si>
  <si>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</si>
  <si>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</si>
  <si>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</si>
  <si>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</si>
  <si>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</si>
  <si>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</si>
  <si>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</si>
  <si>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</si>
  <si>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</si>
  <si>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</si>
  <si>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</si>
  <si>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</si>
  <si>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</si>
  <si>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</si>
  <si>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</si>
  <si>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</si>
  <si>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</si>
  <si>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</si>
  <si>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</si>
  <si>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</si>
  <si>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</si>
  <si>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</si>
  <si>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</si>
  <si>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</si>
  <si>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</si>
  <si>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</si>
  <si>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</si>
  <si>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</si>
  <si>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</si>
  <si>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</si>
  <si>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</si>
  <si>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</si>
  <si>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</si>
  <si>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</si>
  <si>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</si>
  <si>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</si>
  <si>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</si>
  <si>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</si>
  <si>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</si>
  <si>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</si>
  <si>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</si>
  <si>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</si>
  <si>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</si>
  <si>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</si>
  <si>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</si>
  <si>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</si>
  <si>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</si>
  <si>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</si>
  <si>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</si>
  <si>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</si>
  <si>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</si>
  <si>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</si>
  <si>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</si>
  <si>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</si>
  <si>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</si>
  <si>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</si>
  <si>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</si>
  <si>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</si>
  <si>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</si>
  <si>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</si>
  <si>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</si>
  <si>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</si>
  <si>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</si>
  <si>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</si>
  <si>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</si>
  <si>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</si>
  <si>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</si>
  <si>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</si>
  <si>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</si>
  <si>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</si>
  <si>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</si>
  <si>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</si>
  <si>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</si>
  <si>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</si>
  <si>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</si>
  <si>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</si>
  <si>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</si>
  <si>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</si>
  <si>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</si>
  <si>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</si>
  <si>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</si>
  <si>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</si>
  <si>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</si>
  <si>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</si>
  <si>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</si>
  <si>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</si>
  <si>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</si>
  <si>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</si>
  <si>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</si>
  <si>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</si>
  <si>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</si>
  <si>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</si>
  <si>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</si>
  <si>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</si>
  <si>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</si>
  <si>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</si>
  <si>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</si>
  <si>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</si>
  <si>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</si>
  <si>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</si>
  <si>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</si>
  <si>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</si>
  <si>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</si>
  <si>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</si>
  <si>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</si>
  <si>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</si>
  <si>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</si>
  <si>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</si>
  <si>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</si>
  <si>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</si>
  <si>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</si>
  <si>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</si>
  <si>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</si>
  <si>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</si>
  <si>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</si>
  <si>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</si>
  <si>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</si>
  <si>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</si>
  <si>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</si>
  <si>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</si>
  <si>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</si>
  <si>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</si>
  <si>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</si>
  <si>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</si>
  <si>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</si>
  <si>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</si>
  <si>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</si>
  <si>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</si>
  <si>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</si>
  <si>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</si>
  <si>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</si>
  <si>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</si>
  <si>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</si>
  <si>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</si>
  <si>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</si>
  <si>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</si>
  <si>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</si>
  <si>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</si>
  <si>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</si>
  <si>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</si>
  <si>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</si>
  <si>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</si>
  <si>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</si>
  <si>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</si>
  <si>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</si>
  <si>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</si>
  <si>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</si>
  <si>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</si>
  <si>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</si>
  <si>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</si>
  <si>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</si>
  <si>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</si>
  <si>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</si>
  <si>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</si>
  <si>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</si>
  <si>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</si>
  <si>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</si>
  <si>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</si>
  <si>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</si>
  <si>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</si>
  <si>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</si>
  <si>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</si>
  <si>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</si>
  <si>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</si>
  <si>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</si>
  <si>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</si>
  <si>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</si>
  <si>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</si>
  <si>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</si>
  <si>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</si>
  <si>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</si>
  <si>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</si>
  <si>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</si>
  <si>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</si>
  <si>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</si>
  <si>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</si>
  <si>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</si>
  <si>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</si>
  <si>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</si>
  <si>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</si>
  <si>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</si>
  <si>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</si>
  <si>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</si>
  <si>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</si>
  <si>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</si>
  <si>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</si>
  <si>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</si>
  <si>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</si>
  <si>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</si>
  <si>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</si>
  <si>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</si>
  <si>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</si>
  <si>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</si>
  <si>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</si>
  <si>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</si>
  <si>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</si>
  <si>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</si>
  <si>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</si>
  <si>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</si>
  <si>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</si>
  <si>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</si>
  <si>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</si>
  <si>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</si>
  <si>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</si>
  <si>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</si>
  <si>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</si>
  <si>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</si>
  <si>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</si>
  <si>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</si>
  <si>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</si>
  <si>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</si>
  <si>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</si>
  <si>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</si>
  <si>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</si>
  <si>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</si>
  <si>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</si>
  <si>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</si>
  <si>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</si>
  <si>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</si>
  <si>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</si>
  <si>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</si>
  <si>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</si>
  <si>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</si>
  <si>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</si>
  <si>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</si>
  <si>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</si>
  <si>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</si>
  <si>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</si>
  <si>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</si>
  <si>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</si>
  <si>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</si>
  <si>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</si>
  <si>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</si>
  <si>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</si>
  <si>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</si>
  <si>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</si>
  <si>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</si>
  <si>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</si>
  <si>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</si>
  <si>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</si>
  <si>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</si>
  <si>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</si>
  <si>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</si>
  <si>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</si>
  <si>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</si>
  <si>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</si>
  <si>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</si>
  <si>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</si>
  <si>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</si>
  <si>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</si>
  <si>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</si>
  <si>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</si>
  <si>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</si>
  <si>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</si>
  <si>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</si>
  <si>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</si>
  <si>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</si>
  <si>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</si>
  <si>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</si>
  <si>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</si>
  <si>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</si>
  <si>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</si>
  <si>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</si>
  <si>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</si>
  <si>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</si>
  <si>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</si>
  <si>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</si>
  <si>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</si>
  <si>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</si>
  <si>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</si>
  <si>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</si>
  <si>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</si>
  <si>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</si>
  <si>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</si>
  <si>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</si>
  <si>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</si>
  <si>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</si>
  <si>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</si>
  <si>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</si>
  <si>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</si>
  <si>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</si>
  <si>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</si>
  <si>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</si>
  <si>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</si>
  <si>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</si>
  <si>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</si>
  <si>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</si>
  <si>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</si>
  <si>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</si>
  <si>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</si>
  <si>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</si>
  <si>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</si>
  <si>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</si>
  <si>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</si>
  <si>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</si>
  <si>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</si>
  <si>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</si>
  <si>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</si>
  <si>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</si>
  <si>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</si>
  <si>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</si>
  <si>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</si>
  <si>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</si>
  <si>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</si>
  <si>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</si>
  <si>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</si>
  <si>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</si>
  <si>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</si>
  <si>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</si>
  <si>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</si>
  <si>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</si>
  <si>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</si>
  <si>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</si>
  <si>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</si>
  <si>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</si>
  <si>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</si>
  <si>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</si>
  <si>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</si>
  <si>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</si>
  <si>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</si>
  <si>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</si>
  <si>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</si>
  <si>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</si>
  <si>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</si>
  <si>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</si>
  <si>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</si>
  <si>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</si>
  <si>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</si>
  <si>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</si>
  <si>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</si>
  <si>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</si>
  <si>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</si>
  <si>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</si>
  <si>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</si>
  <si>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</si>
  <si>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</si>
  <si>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</si>
  <si>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</si>
  <si>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</si>
  <si>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</si>
  <si>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</si>
  <si>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</si>
  <si>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</si>
  <si>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</si>
  <si>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</si>
  <si>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</si>
  <si>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</si>
  <si>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</si>
  <si>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</si>
  <si>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</si>
  <si>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</si>
  <si>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</si>
  <si>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</si>
  <si>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</si>
  <si>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</si>
  <si>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</si>
  <si>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</si>
  <si>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</si>
  <si>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</si>
  <si>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</si>
  <si>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</si>
  <si>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</si>
  <si>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</si>
  <si>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</si>
  <si>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</si>
  <si>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</si>
  <si>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</si>
  <si>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</si>
  <si>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</si>
  <si>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</si>
  <si>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</si>
  <si>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</si>
  <si>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</si>
  <si>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</si>
  <si>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</si>
  <si>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</si>
  <si>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</si>
  <si>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</si>
  <si>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</si>
  <si>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</si>
  <si>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</si>
  <si>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</si>
  <si>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</si>
  <si>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</si>
  <si>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</si>
  <si>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</si>
  <si>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</si>
  <si>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</si>
  <si>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</si>
  <si>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</si>
  <si>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</si>
  <si>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</si>
  <si>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</si>
  <si>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</si>
  <si>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</si>
  <si>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</si>
  <si>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</si>
  <si>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</si>
  <si>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</si>
  <si>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</si>
  <si>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</si>
  <si>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</si>
  <si>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</si>
  <si>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</si>
  <si>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</si>
  <si>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</si>
  <si>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</si>
  <si>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</si>
  <si>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</si>
  <si>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</si>
  <si>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</si>
  <si>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</si>
  <si>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</si>
  <si>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</si>
  <si>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</si>
  <si>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</si>
  <si>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</si>
  <si>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</si>
  <si>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</si>
  <si>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</si>
  <si>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</si>
  <si>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</si>
  <si>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</si>
  <si>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</si>
  <si>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</si>
  <si>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</si>
  <si>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</si>
  <si>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</si>
  <si>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</si>
  <si>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</si>
  <si>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</si>
  <si>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</si>
  <si>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</si>
  <si>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</si>
  <si>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</si>
  <si>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</si>
  <si>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</si>
  <si>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</si>
  <si>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</si>
  <si>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</si>
  <si>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</si>
  <si>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</si>
  <si>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</si>
  <si>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</si>
  <si>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</si>
  <si>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</si>
  <si>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</si>
  <si>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</si>
  <si>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</si>
  <si>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</si>
  <si>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</si>
  <si>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</si>
  <si>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</si>
  <si>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</si>
  <si>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</si>
  <si>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</si>
  <si>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</si>
  <si>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</si>
  <si>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</si>
  <si>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</si>
  <si>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</si>
  <si>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</si>
  <si>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</si>
  <si>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</si>
  <si>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</si>
  <si>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</si>
  <si>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</si>
  <si>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</si>
  <si>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</si>
  <si>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</si>
  <si>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</si>
  <si>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</si>
  <si>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</si>
  <si>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</si>
  <si>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</si>
  <si>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</si>
  <si>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</si>
  <si>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</si>
  <si>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</si>
  <si>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</si>
  <si>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</si>
  <si>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</si>
  <si>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</si>
  <si>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</si>
  <si>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</si>
  <si>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</si>
  <si>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</si>
  <si>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</si>
  <si>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</si>
  <si>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</si>
  <si>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</si>
  <si>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</si>
  <si>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</si>
  <si>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</si>
  <si>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</si>
  <si>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</si>
  <si>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</si>
  <si>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</si>
  <si>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</si>
  <si>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</si>
  <si>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</si>
  <si>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</si>
  <si>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</si>
  <si>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</si>
  <si>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</si>
  <si>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</si>
  <si>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</si>
  <si>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</si>
  <si>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</si>
  <si>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</si>
  <si>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</si>
  <si>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</si>
  <si>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</si>
  <si>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</si>
  <si>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</si>
  <si>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</si>
  <si>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</si>
  <si>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</si>
  <si>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</si>
  <si>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</si>
  <si>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</si>
  <si>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</si>
  <si>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</si>
  <si>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</si>
  <si>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</si>
  <si>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</si>
  <si>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</si>
  <si>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</si>
  <si>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</si>
  <si>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</si>
  <si>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</si>
  <si>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</si>
  <si>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</si>
  <si>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</si>
  <si>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</si>
  <si>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</si>
  <si>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</si>
  <si>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</si>
  <si>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</si>
  <si>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</si>
  <si>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</si>
  <si>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</si>
  <si>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</si>
  <si>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</si>
  <si>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</si>
  <si>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</si>
  <si>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</si>
  <si>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</si>
  <si>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</si>
  <si>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</si>
  <si>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</si>
  <si>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</si>
  <si>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</si>
  <si>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</si>
  <si>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</si>
  <si>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</si>
  <si>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</si>
  <si>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</si>
  <si>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</si>
  <si>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</si>
  <si>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</si>
  <si>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</si>
  <si>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</si>
  <si>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</si>
  <si>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</si>
  <si>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</si>
  <si>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</si>
  <si>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</si>
  <si>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</si>
  <si>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</si>
  <si>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</si>
  <si>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</si>
  <si>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</si>
  <si>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</si>
  <si>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</si>
  <si>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</si>
  <si>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</si>
  <si>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</si>
  <si>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</si>
  <si>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</si>
  <si>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</si>
  <si>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</si>
  <si>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</si>
  <si>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</si>
  <si>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</si>
  <si>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</si>
  <si>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</si>
  <si>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</si>
  <si>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</si>
  <si>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</si>
  <si>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</si>
  <si>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</si>
  <si>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</si>
  <si>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</si>
  <si>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</si>
  <si>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</si>
  <si>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</si>
  <si>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</si>
  <si>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</si>
  <si>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</si>
  <si>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</si>
  <si>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</si>
  <si>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</si>
  <si>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</si>
  <si>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</si>
  <si>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</si>
  <si>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</si>
  <si>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</si>
  <si>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</si>
  <si>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</si>
  <si>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</si>
  <si>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</si>
  <si>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</si>
  <si>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</si>
  <si>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</si>
  <si>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</si>
  <si>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</si>
  <si>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</si>
  <si>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</si>
  <si>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</si>
  <si>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</si>
  <si>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</si>
  <si>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</si>
  <si>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</si>
  <si>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</si>
  <si>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</si>
  <si>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</si>
  <si>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</si>
  <si>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</si>
  <si>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</si>
  <si>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</si>
  <si>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</si>
  <si>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</si>
  <si>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</si>
  <si>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</si>
  <si>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</si>
  <si>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</si>
  <si>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</si>
  <si>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</si>
  <si>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</si>
  <si>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</si>
  <si>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</si>
  <si>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</si>
  <si>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</si>
  <si>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</si>
  <si>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</si>
  <si>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</si>
  <si>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</si>
  <si>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</si>
  <si>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</si>
  <si>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</si>
  <si>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</si>
  <si>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</si>
  <si>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</si>
  <si>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</si>
  <si>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</si>
  <si>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</si>
  <si>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</si>
  <si>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</si>
  <si>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</si>
  <si>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</si>
  <si>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</si>
  <si>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</si>
  <si>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</si>
  <si>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</si>
  <si>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</si>
  <si>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</si>
  <si>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</si>
  <si>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</si>
  <si>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</si>
  <si>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</si>
  <si>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</si>
  <si>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</si>
  <si>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</si>
  <si>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</si>
  <si>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</si>
  <si>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</si>
  <si>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</si>
  <si>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</si>
  <si>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</si>
  <si>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</si>
  <si>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</si>
  <si>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</si>
  <si>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</si>
  <si>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</si>
  <si>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</si>
  <si>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</si>
  <si>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</si>
  <si>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</si>
  <si>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</si>
  <si>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</si>
  <si>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</si>
  <si>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</si>
  <si>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</si>
  <si>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</si>
  <si>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</si>
  <si>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</si>
  <si>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</si>
  <si>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</si>
  <si>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</si>
  <si>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</si>
  <si>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</si>
  <si>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</si>
  <si>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</si>
  <si>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</si>
  <si>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</si>
  <si>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</si>
  <si>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</si>
  <si>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</si>
  <si>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</si>
  <si>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</si>
  <si>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</si>
  <si>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</si>
  <si>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</si>
  <si>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</si>
  <si>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</si>
  <si>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</si>
  <si>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</si>
  <si>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</si>
  <si>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</si>
  <si>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</si>
  <si>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</si>
  <si>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</si>
  <si>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</si>
  <si>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</si>
  <si>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</si>
  <si>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</si>
  <si>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</si>
  <si>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</si>
  <si>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</si>
  <si>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</si>
  <si>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</si>
  <si>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</si>
  <si>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</si>
  <si>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</si>
  <si>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</si>
  <si>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</si>
  <si>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</si>
  <si>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</si>
  <si>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</si>
  <si>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</si>
  <si>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</si>
  <si>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</si>
  <si>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</si>
  <si>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</si>
  <si>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</si>
  <si>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</si>
  <si>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</si>
  <si>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</si>
  <si>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</si>
  <si>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</si>
  <si>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</si>
  <si>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</si>
  <si>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</si>
  <si>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</si>
  <si>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</si>
  <si>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</si>
  <si>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</si>
  <si>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</si>
  <si>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</si>
  <si>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</si>
  <si>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</si>
  <si>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</si>
  <si>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</si>
  <si>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</si>
  <si>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</si>
  <si>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</si>
  <si>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</si>
  <si>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</si>
  <si>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</si>
  <si>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</si>
  <si>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</si>
  <si>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</si>
  <si>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</si>
  <si>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</si>
  <si>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</si>
  <si>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</si>
  <si>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</si>
  <si>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</si>
  <si>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</si>
  <si>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</si>
  <si>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</si>
  <si>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</si>
  <si>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</si>
  <si>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</si>
  <si>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</si>
  <si>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</si>
  <si>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</si>
  <si>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</si>
  <si>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</si>
  <si>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</si>
  <si>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</si>
  <si>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</si>
  <si>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</si>
  <si>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</si>
  <si>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</si>
  <si>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</si>
  <si>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</si>
  <si>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</si>
  <si>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</si>
  <si>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</si>
  <si>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</si>
  <si>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</si>
  <si>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</si>
  <si>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</si>
  <si>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</si>
  <si>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</si>
  <si>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</si>
  <si>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</si>
  <si>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</si>
  <si>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</si>
  <si>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</si>
  <si>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</si>
  <si>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</si>
  <si>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</si>
  <si>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</si>
  <si>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</si>
  <si>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</si>
  <si>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</si>
  <si>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</si>
  <si>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</si>
  <si>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</si>
  <si>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</si>
  <si>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</si>
  <si>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</si>
  <si>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</si>
  <si>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</si>
  <si>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</si>
  <si>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</si>
  <si>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</si>
  <si>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</si>
  <si>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</si>
  <si>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</si>
  <si>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</si>
  <si>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</si>
  <si>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</si>
  <si>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</si>
  <si>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</si>
  <si>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</si>
  <si>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</si>
  <si>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</si>
  <si>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</si>
  <si>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</si>
  <si>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</si>
  <si>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</si>
  <si>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</si>
  <si>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</si>
  <si>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</si>
  <si>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</si>
  <si>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</si>
  <si>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</si>
  <si>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</si>
  <si>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</si>
  <si>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</si>
  <si>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</si>
  <si>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</si>
  <si>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</si>
  <si>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</si>
  <si>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</si>
  <si>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</si>
  <si>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</si>
  <si>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</si>
  <si>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</si>
  <si>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</si>
  <si>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</si>
  <si>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</si>
  <si>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</si>
  <si>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</si>
  <si>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</si>
  <si>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</si>
  <si>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</si>
  <si>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</si>
  <si>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</si>
  <si>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</si>
  <si>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</si>
  <si>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</si>
  <si>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</si>
  <si>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</si>
  <si>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</si>
  <si>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</si>
  <si>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</si>
  <si>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</si>
  <si>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</si>
  <si>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</si>
  <si>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</si>
  <si>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</si>
  <si>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</si>
  <si>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</si>
  <si>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</si>
  <si>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</si>
  <si>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</si>
  <si>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</si>
  <si>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</si>
  <si>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</si>
  <si>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</si>
  <si>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</si>
  <si>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</si>
  <si>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</si>
  <si>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</si>
  <si>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</si>
  <si>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</si>
  <si>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</si>
  <si>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</si>
  <si>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</si>
  <si>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</si>
  <si>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</si>
  <si>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</si>
  <si>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</si>
  <si>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</si>
  <si>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</si>
  <si>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</si>
  <si>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</si>
  <si>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</si>
  <si>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</si>
  <si>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</si>
  <si>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</si>
  <si>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</si>
  <si>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</si>
  <si>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</si>
  <si>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</si>
  <si>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</si>
  <si>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</si>
  <si>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</si>
  <si>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</si>
  <si>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</si>
  <si>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</si>
  <si>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</si>
  <si>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</si>
  <si>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</si>
  <si>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</si>
  <si>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</si>
  <si>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</si>
  <si>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</si>
  <si>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</si>
  <si>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</si>
  <si>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</si>
  <si>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</si>
  <si>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</si>
  <si>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</si>
  <si>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</si>
  <si>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</si>
  <si>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</si>
  <si>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</si>
  <si>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</si>
  <si>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</si>
  <si>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</si>
  <si>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</si>
  <si>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</si>
  <si>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</si>
  <si>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</si>
  <si>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</si>
  <si>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</si>
  <si>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</si>
  <si>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</si>
  <si>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</si>
  <si>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</si>
  <si>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</si>
  <si>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</si>
  <si>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</si>
  <si>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</si>
  <si>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</si>
  <si>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</si>
  <si>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</si>
  <si>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</si>
  <si>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</si>
  <si>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</si>
  <si>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</si>
  <si>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</si>
  <si>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</si>
  <si>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</si>
  <si>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</si>
  <si>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</si>
  <si>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</si>
  <si>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</si>
  <si>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</si>
  <si>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</si>
  <si>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</si>
  <si>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</si>
  <si>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</si>
  <si>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</si>
  <si>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</si>
  <si>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</si>
  <si>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</si>
  <si>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</si>
  <si>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</si>
  <si>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</si>
  <si>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</si>
  <si>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</si>
  <si>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</si>
  <si>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</si>
  <si>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</si>
  <si>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</si>
  <si>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</si>
  <si>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</si>
  <si>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</si>
  <si>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</si>
  <si>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</si>
  <si>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</si>
  <si>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</si>
  <si>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</si>
  <si>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</si>
  <si>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</si>
  <si>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</si>
  <si>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</si>
  <si>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</si>
  <si>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</si>
  <si>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</si>
  <si>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</si>
  <si>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</si>
  <si>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</si>
  <si>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</si>
  <si>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</si>
  <si>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</si>
  <si>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</si>
  <si>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</si>
  <si>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</si>
  <si>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</si>
  <si>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</si>
  <si>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</si>
  <si>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</si>
  <si>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</si>
  <si>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</si>
  <si>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</si>
  <si>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</si>
  <si>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</si>
  <si>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</si>
  <si>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</si>
  <si>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</si>
  <si>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</si>
  <si>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</si>
  <si>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</si>
  <si>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</si>
  <si>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</si>
  <si>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</si>
  <si>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</si>
  <si>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</si>
  <si>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</si>
  <si>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</si>
  <si>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</si>
  <si>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</si>
  <si>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</si>
  <si>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</si>
  <si>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</si>
  <si>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</si>
  <si>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</si>
  <si>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</si>
  <si>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</si>
  <si>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</si>
  <si>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</si>
  <si>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</si>
  <si>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</si>
  <si>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</si>
  <si>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</si>
  <si>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</si>
  <si>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</si>
  <si>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</si>
  <si>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</si>
  <si>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</si>
  <si>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</si>
  <si>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</si>
  <si>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</si>
  <si>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</si>
  <si>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</si>
  <si>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</si>
  <si>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</si>
  <si>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</si>
  <si>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</si>
  <si>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</si>
  <si>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</si>
  <si>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</si>
  <si>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</si>
  <si>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</si>
  <si>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</si>
  <si>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</si>
  <si>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</si>
  <si>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</si>
  <si>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</si>
  <si>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</si>
  <si>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</si>
  <si>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</si>
  <si>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</si>
  <si>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</si>
  <si>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</si>
  <si>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</si>
  <si>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</si>
  <si>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</si>
  <si>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</si>
  <si>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</si>
  <si>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</si>
  <si>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</si>
  <si>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</si>
  <si>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</si>
  <si>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</si>
  <si>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</si>
  <si>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</si>
  <si>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</si>
  <si>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</si>
  <si>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</si>
  <si>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</si>
  <si>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</si>
  <si>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</si>
  <si>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</si>
  <si>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</si>
  <si>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</si>
  <si>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</si>
  <si>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</si>
  <si>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</si>
  <si>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</si>
  <si>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</si>
  <si>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</si>
  <si>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</si>
  <si>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</si>
  <si>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</si>
  <si>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</si>
  <si>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</si>
  <si>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</si>
  <si>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</si>
  <si>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</si>
  <si>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</si>
  <si>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</si>
  <si>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</si>
  <si>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</si>
  <si>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</si>
  <si>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</si>
  <si>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</si>
  <si>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</si>
  <si>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</si>
  <si>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</si>
  <si>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</si>
  <si>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</si>
  <si>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</si>
  <si>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</si>
  <si>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</si>
  <si>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</si>
  <si>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</si>
  <si>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</si>
  <si>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</si>
  <si>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</si>
  <si>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</si>
  <si>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</si>
  <si>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</si>
  <si>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</si>
  <si>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</si>
  <si>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</si>
  <si>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</si>
  <si>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</si>
  <si>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</si>
  <si>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</si>
  <si>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</si>
  <si>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</si>
  <si>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</si>
  <si>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</si>
  <si>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</si>
  <si>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</si>
  <si>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</si>
  <si>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</si>
  <si>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</si>
  <si>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</si>
  <si>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</si>
  <si>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</si>
  <si>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</si>
  <si>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</si>
  <si>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</si>
  <si>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</si>
  <si>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</si>
  <si>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</si>
  <si>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</si>
  <si>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</si>
  <si>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</si>
  <si>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</si>
  <si>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</si>
  <si>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</si>
  <si>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</si>
  <si>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</si>
  <si>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</si>
  <si>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</si>
  <si>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</si>
  <si>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</si>
  <si>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</si>
  <si>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</si>
  <si>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</si>
  <si>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</si>
  <si>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</si>
  <si>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</si>
  <si>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</si>
  <si>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</si>
  <si>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</si>
  <si>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</si>
  <si>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</si>
  <si>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</si>
  <si>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</si>
  <si>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</si>
  <si>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</si>
  <si>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</si>
  <si>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</si>
  <si>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</si>
  <si>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</si>
  <si>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</si>
  <si>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</si>
  <si>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</si>
  <si>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</si>
  <si>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</si>
  <si>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</si>
  <si>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</si>
  <si>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</si>
  <si>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</si>
  <si>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</si>
  <si>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</si>
  <si>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</si>
  <si>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</si>
  <si>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</si>
  <si>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</si>
  <si>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</si>
  <si>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</si>
  <si>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</si>
  <si>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</si>
  <si>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</si>
  <si>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</si>
  <si>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</si>
  <si>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</si>
  <si>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</si>
  <si>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</si>
  <si>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</si>
  <si>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</si>
  <si>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</si>
  <si>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</si>
  <si>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</si>
  <si>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</si>
  <si>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</si>
  <si>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</si>
  <si>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</si>
  <si>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</si>
  <si>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</si>
  <si>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</si>
  <si>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</si>
  <si>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</si>
  <si>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</si>
  <si>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</si>
  <si>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</si>
  <si>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</si>
  <si>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</si>
  <si>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</si>
  <si>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</si>
  <si>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</si>
  <si>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</si>
  <si>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</si>
  <si>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</si>
  <si>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</si>
  <si>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</si>
  <si>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</si>
  <si>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</si>
  <si>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</si>
  <si>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</si>
  <si>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</si>
  <si>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</si>
  <si>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</si>
  <si>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</si>
  <si>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</si>
  <si>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</si>
  <si>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</si>
  <si>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</si>
  <si>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</si>
  <si>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</si>
  <si>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</si>
  <si>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</si>
  <si>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</si>
  <si>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</si>
  <si>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</si>
  <si>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</si>
  <si>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</si>
  <si>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</si>
  <si>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</si>
  <si>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</si>
  <si>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</si>
  <si>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</si>
  <si>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</si>
  <si>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</si>
  <si>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</si>
  <si>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</si>
  <si>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</si>
  <si>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</si>
  <si>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</si>
  <si>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</si>
  <si>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</si>
  <si>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</si>
  <si>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</si>
  <si>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</si>
  <si>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</si>
  <si>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</si>
  <si>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</si>
  <si>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</si>
  <si>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</si>
  <si>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</si>
  <si>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</si>
  <si>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</si>
  <si>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</si>
  <si>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</si>
  <si>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</si>
  <si>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</si>
  <si>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</si>
  <si>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</si>
  <si>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</si>
  <si>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</si>
  <si>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</si>
  <si>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</si>
  <si>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</si>
  <si>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</si>
  <si>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</si>
  <si>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</si>
  <si>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</si>
  <si>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</si>
  <si>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</si>
  <si>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</si>
  <si>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</si>
  <si>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</si>
  <si>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</si>
  <si>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</si>
  <si>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</si>
  <si>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</si>
  <si>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</si>
  <si>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</si>
  <si>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</si>
  <si>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</si>
  <si>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</si>
  <si>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</si>
  <si>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</si>
  <si>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</si>
  <si>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</si>
  <si>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</si>
  <si>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</si>
  <si>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</si>
  <si>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</si>
  <si>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</si>
  <si>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</si>
  <si>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</si>
  <si>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</si>
  <si>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</si>
  <si>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</si>
  <si>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</si>
  <si>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</si>
  <si>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</si>
  <si>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</si>
  <si>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</si>
  <si>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</si>
  <si>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</si>
  <si>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</si>
  <si>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</si>
  <si>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</si>
  <si>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</si>
  <si>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</si>
  <si>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</si>
  <si>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</si>
  <si>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</si>
  <si>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</si>
  <si>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</si>
  <si>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</si>
  <si>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</si>
  <si>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</si>
  <si>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</si>
  <si>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</si>
  <si>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</si>
  <si>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</si>
  <si>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</si>
  <si>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</si>
  <si>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</si>
  <si>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</si>
  <si>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</si>
  <si>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</si>
  <si>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</si>
  <si>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</si>
  <si>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</si>
  <si>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</si>
  <si>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</si>
  <si>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</si>
  <si>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</si>
  <si>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</si>
  <si>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</si>
  <si>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</si>
  <si>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</si>
  <si>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</si>
  <si>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</si>
  <si>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</si>
  <si>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</si>
  <si>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</si>
  <si>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</si>
  <si>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</si>
  <si>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</si>
  <si>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</si>
  <si>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</si>
  <si>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</si>
  <si>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</si>
  <si>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</si>
  <si>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</si>
  <si>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</si>
  <si>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</si>
  <si>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</si>
  <si>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</si>
  <si>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</si>
  <si>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</si>
  <si>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</si>
  <si>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</si>
  <si>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</si>
  <si>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</si>
  <si>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</si>
  <si>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</si>
  <si>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</si>
  <si>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</si>
  <si>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</si>
  <si>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</si>
  <si>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</si>
  <si>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</si>
  <si>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</si>
  <si>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</si>
  <si>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</si>
  <si>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</si>
  <si>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</si>
  <si>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</si>
  <si>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</si>
  <si>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</si>
  <si>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</si>
  <si>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</si>
  <si>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</si>
  <si>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</si>
  <si>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</si>
  <si>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</si>
  <si>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</si>
  <si>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</si>
  <si>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</si>
  <si>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</si>
  <si>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</si>
  <si>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</si>
  <si>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</si>
  <si>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</si>
  <si>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</si>
  <si>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</si>
  <si>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</si>
  <si>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</si>
  <si>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</si>
  <si>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</si>
  <si>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</si>
  <si>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</si>
  <si>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</si>
  <si>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</si>
  <si>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</si>
  <si>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</si>
  <si>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</si>
  <si>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</si>
  <si>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</si>
  <si>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</si>
  <si>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</si>
  <si>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</si>
  <si>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</si>
  <si>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</si>
  <si>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</si>
  <si>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</si>
  <si>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</si>
  <si>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</si>
  <si>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</si>
  <si>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</si>
  <si>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</si>
  <si>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</si>
  <si>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</si>
  <si>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</si>
  <si>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</si>
  <si>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</si>
  <si>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</si>
  <si>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</si>
  <si>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</si>
  <si>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</si>
  <si>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</si>
  <si>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</si>
  <si>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</si>
  <si>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</si>
  <si>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</si>
  <si>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</si>
  <si>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</si>
  <si>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</si>
  <si>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</si>
  <si>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</si>
  <si>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</si>
  <si>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</si>
  <si>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</si>
  <si>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</si>
  <si>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</si>
  <si>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</si>
  <si>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</si>
  <si>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</si>
  <si>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</si>
  <si>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</si>
  <si>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</si>
  <si>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</si>
  <si>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</si>
  <si>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</si>
  <si>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</si>
  <si>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</si>
  <si>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</si>
  <si>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</si>
  <si>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</si>
  <si>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</si>
  <si>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</si>
  <si>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</si>
  <si>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</si>
  <si>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</si>
  <si>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</si>
  <si>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</si>
  <si>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</si>
  <si>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</si>
  <si>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</si>
  <si>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</si>
  <si>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</si>
  <si>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</si>
  <si>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</si>
  <si>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</si>
  <si>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</si>
  <si>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</si>
  <si>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</si>
  <si>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</si>
  <si>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</si>
  <si>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</si>
  <si>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</si>
  <si>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</si>
  <si>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</si>
  <si>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</si>
  <si>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</si>
  <si>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</si>
  <si>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</si>
  <si>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</si>
  <si>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</si>
  <si>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</si>
  <si>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</si>
  <si>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</si>
  <si>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</si>
  <si>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</si>
  <si>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</si>
  <si>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</si>
  <si>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</si>
  <si>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</si>
  <si>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</si>
  <si>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</si>
  <si>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</si>
  <si>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</si>
  <si>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</si>
  <si>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</si>
  <si>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</si>
  <si>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</si>
  <si>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</si>
  <si>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</si>
  <si>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</si>
  <si>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</si>
  <si>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</si>
  <si>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</si>
  <si>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</si>
  <si>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</si>
  <si>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</si>
  <si>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</si>
  <si>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</si>
  <si>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</si>
  <si>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</si>
  <si>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</si>
  <si>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</si>
  <si>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</si>
  <si>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</si>
  <si>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</si>
  <si>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</si>
  <si>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</si>
  <si>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</si>
  <si>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</si>
  <si>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</si>
  <si>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</si>
  <si>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</si>
  <si>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</si>
  <si>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</si>
  <si>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</si>
  <si>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</si>
  <si>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</si>
  <si>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</si>
  <si>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</si>
  <si>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</si>
  <si>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</si>
  <si>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</si>
  <si>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</si>
  <si>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</si>
  <si>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</si>
  <si>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</si>
  <si>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</si>
  <si>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</si>
  <si>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</si>
  <si>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</si>
  <si>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</si>
  <si>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</si>
  <si>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</si>
  <si>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</si>
  <si>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</si>
  <si>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</si>
  <si>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</si>
  <si>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</si>
  <si>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</si>
  <si>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</si>
  <si>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</si>
  <si>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</si>
  <si>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</si>
  <si>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</si>
  <si>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</si>
  <si>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</si>
  <si>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</si>
  <si>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</si>
  <si>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</si>
  <si>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</si>
  <si>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</si>
  <si>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</si>
  <si>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</si>
  <si>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</si>
  <si>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</si>
  <si>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</si>
  <si>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</si>
  <si>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</si>
  <si>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</si>
  <si>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</si>
  <si>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</si>
  <si>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</si>
  <si>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</si>
  <si>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</si>
  <si>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</si>
  <si>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</si>
  <si>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</si>
  <si>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</si>
  <si>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</si>
  <si>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</si>
  <si>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</si>
  <si>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</si>
  <si>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</si>
  <si>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</si>
  <si>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</si>
  <si>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</si>
  <si>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</si>
  <si>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</si>
  <si>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</si>
  <si>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</si>
  <si>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</si>
  <si>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</si>
  <si>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</si>
  <si>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</si>
  <si>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</si>
  <si>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</si>
  <si>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</si>
  <si>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</si>
  <si>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</si>
  <si>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</si>
  <si>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</si>
  <si>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</si>
  <si>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</si>
  <si>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</si>
  <si>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</si>
  <si>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</si>
  <si>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</si>
  <si>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</si>
  <si>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</si>
  <si>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</si>
  <si>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</si>
  <si>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</si>
  <si>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</si>
  <si>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</si>
  <si>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</si>
  <si>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</si>
  <si>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</si>
  <si>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</si>
  <si>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</si>
  <si>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</si>
  <si>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</si>
  <si>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</si>
  <si>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</si>
  <si>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</si>
  <si>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</si>
  <si>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</si>
  <si>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</si>
  <si>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</si>
  <si>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</si>
  <si>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</si>
  <si>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</si>
  <si>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</si>
  <si>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</si>
  <si>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</si>
  <si>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</si>
  <si>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</si>
  <si>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</si>
  <si>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</si>
  <si>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</si>
  <si>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</si>
  <si>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</si>
  <si>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</si>
  <si>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</si>
  <si>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</si>
  <si>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</si>
  <si>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</si>
  <si>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</si>
  <si>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</si>
  <si>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</si>
  <si>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</si>
  <si>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</si>
  <si>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</si>
  <si>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</si>
  <si>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</si>
  <si>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</si>
  <si>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</si>
  <si>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</si>
  <si>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</si>
  <si>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</si>
  <si>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</si>
  <si>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</si>
  <si>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</si>
  <si>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</si>
  <si>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</si>
  <si>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</si>
  <si>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</si>
  <si>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</si>
  <si>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</si>
  <si>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</si>
  <si>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</si>
  <si>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</si>
  <si>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</si>
  <si>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</si>
  <si>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</si>
  <si>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</si>
  <si>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</si>
  <si>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</si>
  <si>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</si>
  <si>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</si>
  <si>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</si>
  <si>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</si>
  <si>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</si>
  <si>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</si>
  <si>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</si>
  <si>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</si>
  <si>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</si>
  <si>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</si>
  <si>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</si>
  <si>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</si>
  <si>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</si>
  <si>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</si>
  <si>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</si>
  <si>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</si>
  <si>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</si>
  <si>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</si>
  <si>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</si>
  <si>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</si>
  <si>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</si>
  <si>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</si>
  <si>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</si>
  <si>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</si>
  <si>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</si>
  <si>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</si>
  <si>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</si>
  <si>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</si>
  <si>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</si>
  <si>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</si>
  <si>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</si>
  <si>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</si>
  <si>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</si>
  <si>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</si>
  <si>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</si>
  <si>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</si>
  <si>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</si>
  <si>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</si>
  <si>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</si>
  <si>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</si>
  <si>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</si>
  <si>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</si>
  <si>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</si>
  <si>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</si>
  <si>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</si>
  <si>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</si>
  <si>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</si>
  <si>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</si>
  <si>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</si>
  <si>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</si>
  <si>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</si>
  <si>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</si>
  <si>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</si>
  <si>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</si>
  <si>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</si>
  <si>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</si>
  <si>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</si>
  <si>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</si>
  <si>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</si>
  <si>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</si>
  <si>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</si>
  <si>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</si>
  <si>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</si>
  <si>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</si>
  <si>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</si>
  <si>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</si>
  <si>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</si>
  <si>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</si>
  <si>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</si>
  <si>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</si>
  <si>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</si>
  <si>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</si>
  <si>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</si>
  <si>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</si>
  <si>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</si>
  <si>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</si>
  <si>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</si>
  <si>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</si>
  <si>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</si>
  <si>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</si>
  <si>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</si>
  <si>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</si>
  <si>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</si>
  <si>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</si>
  <si>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</si>
  <si>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</si>
  <si>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</si>
  <si>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</si>
  <si>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</si>
  <si>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</si>
  <si>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</si>
  <si>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</si>
  <si>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</si>
  <si>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</si>
  <si>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</si>
  <si>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</si>
  <si>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</si>
  <si>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</si>
  <si>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</si>
  <si>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</si>
  <si>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</si>
  <si>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</si>
  <si>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</si>
  <si>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</si>
  <si>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</si>
  <si>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</si>
  <si>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</si>
  <si>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</si>
  <si>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</si>
  <si>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</si>
  <si>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</si>
  <si>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</si>
  <si>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</si>
  <si>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</si>
  <si>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</si>
  <si>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</si>
  <si>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</si>
  <si>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</si>
  <si>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</si>
  <si>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</si>
  <si>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</si>
  <si>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</si>
  <si>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</si>
  <si>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</si>
  <si>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</si>
  <si>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</si>
  <si>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</si>
  <si>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</si>
  <si>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</si>
  <si>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</si>
  <si>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</si>
  <si>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</si>
  <si>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</si>
  <si>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</si>
  <si>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</si>
  <si>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</si>
  <si>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</si>
  <si>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</si>
  <si>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</si>
  <si>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</si>
  <si>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</si>
  <si>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</si>
  <si>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</si>
  <si>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</si>
  <si>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</si>
  <si>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</si>
  <si>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</si>
  <si>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</si>
  <si>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</si>
  <si>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</si>
  <si>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</si>
  <si>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</si>
  <si>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</si>
  <si>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</si>
  <si>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</si>
  <si>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</si>
  <si>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</si>
  <si>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</si>
  <si>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</si>
  <si>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</si>
  <si>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</si>
  <si>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</si>
  <si>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</si>
  <si>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</si>
  <si>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</si>
  <si>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</si>
  <si>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</si>
  <si>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</si>
  <si>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</si>
  <si>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</si>
  <si>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</si>
  <si>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</si>
  <si>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</si>
  <si>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</si>
  <si>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</si>
  <si>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</si>
  <si>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</si>
  <si>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</si>
  <si>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</si>
  <si>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</si>
  <si>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</si>
  <si>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</si>
  <si>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</si>
  <si>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</si>
  <si>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</si>
  <si>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</si>
  <si>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</si>
  <si>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</si>
  <si>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</si>
  <si>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</si>
  <si>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</si>
  <si>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</si>
  <si>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</si>
  <si>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</si>
  <si>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</si>
  <si>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</si>
  <si>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</si>
  <si>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</si>
  <si>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</si>
  <si>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</si>
  <si>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</si>
  <si>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</si>
  <si>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</si>
  <si>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</si>
  <si>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</si>
  <si>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</si>
  <si>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</si>
  <si>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</si>
  <si>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</si>
  <si>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</si>
  <si>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</si>
  <si>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</si>
  <si>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</si>
  <si>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</si>
  <si>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</si>
  <si>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</si>
  <si>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</si>
  <si>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</si>
  <si>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</si>
  <si>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</si>
  <si>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</si>
  <si>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</si>
  <si>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</si>
  <si>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</si>
  <si>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</si>
  <si>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</si>
  <si>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</si>
  <si>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</si>
  <si>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</si>
  <si>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</si>
  <si>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</si>
  <si>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</si>
  <si>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</si>
  <si>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</si>
  <si>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</si>
  <si>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</si>
  <si>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</si>
  <si>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</si>
  <si>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</si>
  <si>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</si>
  <si>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</si>
  <si>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</si>
  <si>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</si>
  <si>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</si>
  <si>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</si>
  <si>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</si>
  <si>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</si>
  <si>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</si>
  <si>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</si>
  <si>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</si>
  <si>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</si>
  <si>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</si>
  <si>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</si>
  <si>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</si>
  <si>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</si>
  <si>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</si>
  <si>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</si>
  <si>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</si>
  <si>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</si>
  <si>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</si>
  <si>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</si>
  <si>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</si>
  <si>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</si>
  <si>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</si>
  <si>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</si>
  <si>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</si>
  <si>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</si>
  <si>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</si>
  <si>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</si>
  <si>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</si>
  <si>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</si>
  <si>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</si>
  <si>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</si>
  <si>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</si>
  <si>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</si>
  <si>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</si>
  <si>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</si>
  <si>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</si>
  <si>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</si>
  <si>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</si>
  <si>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</si>
  <si>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</si>
  <si>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</si>
  <si>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</si>
  <si>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</si>
  <si>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</si>
  <si>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</si>
  <si>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</si>
  <si>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</si>
  <si>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</si>
  <si>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</si>
  <si>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</si>
  <si>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</si>
  <si>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</si>
  <si>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</si>
  <si>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</si>
  <si>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</si>
  <si>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</si>
  <si>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</si>
  <si>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</si>
  <si>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</si>
  <si>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</si>
  <si>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</si>
  <si>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</si>
  <si>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</si>
  <si>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</si>
  <si>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</si>
  <si>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</si>
  <si>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</si>
  <si>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</si>
  <si>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</si>
  <si>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</si>
  <si>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</si>
  <si>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</si>
  <si>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</si>
  <si>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</si>
  <si>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</si>
  <si>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</si>
  <si>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</si>
  <si>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</si>
  <si>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</si>
  <si>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</si>
  <si>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</si>
  <si>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</si>
  <si>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</si>
  <si>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</si>
  <si>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</si>
  <si>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</si>
  <si>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</si>
  <si>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</si>
  <si>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</si>
  <si>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</si>
  <si>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</si>
  <si>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</si>
  <si>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</si>
  <si>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</si>
  <si>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</si>
  <si>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</si>
  <si>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</si>
  <si>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</si>
  <si>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</si>
  <si>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</si>
  <si>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</si>
  <si>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</si>
  <si>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</si>
  <si>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</si>
  <si>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</si>
  <si>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</si>
  <si>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</si>
  <si>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</si>
  <si>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</si>
  <si>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</si>
  <si>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</si>
  <si>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</si>
  <si>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</si>
  <si>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</si>
  <si>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</si>
  <si>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</si>
  <si>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</si>
  <si>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</si>
  <si>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</si>
  <si>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</si>
  <si>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</si>
  <si>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</si>
  <si>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</si>
  <si>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</si>
  <si>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</si>
  <si>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</si>
  <si>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</si>
  <si>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</si>
  <si>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</si>
  <si>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</si>
  <si>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</si>
  <si>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</si>
  <si>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</si>
  <si>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</si>
  <si>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</si>
  <si>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</si>
  <si>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</si>
  <si>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</si>
  <si>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</si>
  <si>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</si>
  <si>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</si>
  <si>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</si>
  <si>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</si>
  <si>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</si>
  <si>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</si>
  <si>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</si>
  <si>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</si>
  <si>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</si>
  <si>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</si>
  <si>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</si>
  <si>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</si>
  <si>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</si>
  <si>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</si>
  <si>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</si>
  <si>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</si>
  <si>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</si>
  <si>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</si>
  <si>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</si>
  <si>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</si>
  <si>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</si>
  <si>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</si>
  <si>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</si>
  <si>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</si>
  <si>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</si>
  <si>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</si>
  <si>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</si>
  <si>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</si>
  <si>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</si>
  <si>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</si>
  <si>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</si>
  <si>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</si>
  <si>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</si>
  <si>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</si>
  <si>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</si>
  <si>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</si>
  <si>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</si>
  <si>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</si>
  <si>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</si>
  <si>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</si>
  <si>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</si>
  <si>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</si>
  <si>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</si>
  <si>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</si>
  <si>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</si>
  <si>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</si>
  <si>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</si>
  <si>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</si>
  <si>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</si>
  <si>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</si>
  <si>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</si>
  <si>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</si>
  <si>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</si>
  <si>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</si>
  <si>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</si>
  <si>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</si>
  <si>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</si>
  <si>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</si>
  <si>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</si>
  <si>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</si>
  <si>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</si>
  <si>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</si>
  <si>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</si>
  <si>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</si>
  <si>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</si>
  <si>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</si>
  <si>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</si>
  <si>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</si>
  <si>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</si>
  <si>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</si>
  <si>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</si>
  <si>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</si>
  <si>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</si>
  <si>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</si>
  <si>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</si>
  <si>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</si>
  <si>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</si>
  <si>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</si>
  <si>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</si>
  <si>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</si>
  <si>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</si>
  <si>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</si>
  <si>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</si>
  <si>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</si>
  <si>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</si>
  <si>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</si>
  <si>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</si>
  <si>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</si>
  <si>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</si>
  <si>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</si>
  <si>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</si>
  <si>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</si>
  <si>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</si>
  <si>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</si>
  <si>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</si>
  <si>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</si>
  <si>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</si>
  <si>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</si>
  <si>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</si>
  <si>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</si>
  <si>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</si>
  <si>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</si>
  <si>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</si>
  <si>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</si>
  <si>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</si>
  <si>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</si>
  <si>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</si>
  <si>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</si>
  <si>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</si>
  <si>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</si>
  <si>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</si>
  <si>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</si>
  <si>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</si>
  <si>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</si>
  <si>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</si>
  <si>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</si>
  <si>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</si>
  <si>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</si>
  <si>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</si>
  <si>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</si>
  <si>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</si>
  <si>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</si>
  <si>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</si>
  <si>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</si>
  <si>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</si>
  <si>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</si>
  <si>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</si>
  <si>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</si>
  <si>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</si>
  <si>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</si>
  <si>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</si>
  <si>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</si>
  <si>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</si>
  <si>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</si>
  <si>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</si>
  <si>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</si>
  <si>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</si>
  <si>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</si>
  <si>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</si>
  <si>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</si>
  <si>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</si>
  <si>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</si>
  <si>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</si>
  <si>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</si>
  <si>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</si>
  <si>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</si>
  <si>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</si>
  <si>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</si>
  <si>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</si>
  <si>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</si>
  <si>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</si>
  <si>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</si>
  <si>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</si>
  <si>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</si>
  <si>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</si>
  <si>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</si>
  <si>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</si>
  <si>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</si>
  <si>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</si>
  <si>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</si>
  <si>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</si>
  <si>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</si>
  <si>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</si>
  <si>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</si>
  <si>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</si>
  <si>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</si>
  <si>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</si>
  <si>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</si>
  <si>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</si>
  <si>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</si>
  <si>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</si>
  <si>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</si>
  <si>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</si>
  <si>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</si>
  <si>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</si>
  <si>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</si>
  <si>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</si>
  <si>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</si>
  <si>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</si>
  <si>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</si>
  <si>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</si>
  <si>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</si>
  <si>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</si>
  <si>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</si>
  <si>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</si>
  <si>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</si>
  <si>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</si>
  <si>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</si>
  <si>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</si>
  <si>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</si>
  <si>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</si>
  <si>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</si>
  <si>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</si>
  <si>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</si>
  <si>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</si>
  <si>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</si>
  <si>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</si>
  <si>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</si>
  <si>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</si>
  <si>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</si>
  <si>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</si>
  <si>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</si>
  <si>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</si>
  <si>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</si>
  <si>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</si>
  <si>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</si>
  <si>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</si>
  <si>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</si>
  <si>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</si>
  <si>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</si>
  <si>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</si>
  <si>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</si>
  <si>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</si>
  <si>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</si>
  <si>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</si>
  <si>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</si>
  <si>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</si>
  <si>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</si>
  <si>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</si>
  <si>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</si>
  <si>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</si>
  <si>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</si>
  <si>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</si>
  <si>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</si>
  <si>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</si>
  <si>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</si>
  <si>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</si>
  <si>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</si>
  <si>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</si>
  <si>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</si>
  <si>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</si>
  <si>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</si>
  <si>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</si>
  <si>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</si>
  <si>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</si>
  <si>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</si>
  <si>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</si>
  <si>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</si>
  <si>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</si>
  <si>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</si>
  <si>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</si>
  <si>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</si>
  <si>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</si>
  <si>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</si>
  <si>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</si>
  <si>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</si>
  <si>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</si>
  <si>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</si>
  <si>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</si>
  <si>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</si>
  <si>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</si>
  <si>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</si>
  <si>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</si>
  <si>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</si>
  <si>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</si>
  <si>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</si>
  <si>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</si>
  <si>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</si>
  <si>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</si>
  <si>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</si>
  <si>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</si>
  <si>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</si>
  <si>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</si>
  <si>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</si>
  <si>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</si>
  <si>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</si>
  <si>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</si>
  <si>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</si>
  <si>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</si>
  <si>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</si>
  <si>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</si>
  <si>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</si>
  <si>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</si>
  <si>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</si>
  <si>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</si>
  <si>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</si>
  <si>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</si>
  <si>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</si>
  <si>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</si>
  <si>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</si>
  <si>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</si>
  <si>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</si>
  <si>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</si>
  <si>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</si>
  <si>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</si>
  <si>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</si>
  <si>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</si>
  <si>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</si>
  <si>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</si>
  <si>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</si>
  <si>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</si>
  <si>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</si>
  <si>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</si>
  <si>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</si>
  <si>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</si>
  <si>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</si>
  <si>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</si>
  <si>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</si>
  <si>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</si>
  <si>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</si>
  <si>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</si>
  <si>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</si>
  <si>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</si>
  <si>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</si>
  <si>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</si>
  <si>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</si>
  <si>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</si>
  <si>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</si>
  <si>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</si>
  <si>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</si>
  <si>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</si>
  <si>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</si>
  <si>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</si>
  <si>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</si>
  <si>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</si>
  <si>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</si>
  <si>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</si>
  <si>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</si>
  <si>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</si>
  <si>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</si>
  <si>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</si>
  <si>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</si>
  <si>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</si>
  <si>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</si>
  <si>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</si>
  <si>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</si>
  <si>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</si>
  <si>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</si>
  <si>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</si>
  <si>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</si>
  <si>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</si>
  <si>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</si>
  <si>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</si>
  <si>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</si>
  <si>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</si>
  <si>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</si>
  <si>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</si>
  <si>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</si>
  <si>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</si>
  <si>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</si>
  <si>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</si>
  <si>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</si>
  <si>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</si>
  <si>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</si>
  <si>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</si>
  <si>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</si>
  <si>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</si>
  <si>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</si>
  <si>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</si>
  <si>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</si>
  <si>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</si>
  <si>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</si>
  <si>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</si>
  <si>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</si>
  <si>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</si>
  <si>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</si>
  <si>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</si>
  <si>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</si>
  <si>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</si>
  <si>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</si>
  <si>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</si>
  <si>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</si>
  <si>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</si>
  <si>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</si>
  <si>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</si>
  <si>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</si>
  <si>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</si>
  <si>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</si>
  <si>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</si>
  <si>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</si>
  <si>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</si>
  <si>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</si>
  <si>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</si>
  <si>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</si>
  <si>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</si>
  <si>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</si>
  <si>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</si>
  <si>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</si>
  <si>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</si>
  <si>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</si>
  <si>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</si>
  <si>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</si>
  <si>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</si>
  <si>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</si>
  <si>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</si>
  <si>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</si>
  <si>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</si>
  <si>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</si>
  <si>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</si>
  <si>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</si>
  <si>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</si>
  <si>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</si>
  <si>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</si>
  <si>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</si>
  <si>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</si>
  <si>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</si>
  <si>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</si>
  <si>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</si>
  <si>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</si>
  <si>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</si>
  <si>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</si>
  <si>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</si>
  <si>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</si>
  <si>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</si>
  <si>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</si>
  <si>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</si>
  <si>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</si>
  <si>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</si>
  <si>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</si>
  <si>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</si>
  <si>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</si>
  <si>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</si>
  <si>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</si>
  <si>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</si>
  <si>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</si>
  <si>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</si>
  <si>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</si>
  <si>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</si>
  <si>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</si>
  <si>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</si>
  <si>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</si>
  <si>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</si>
  <si>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</si>
  <si>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</si>
  <si>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</si>
  <si>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</si>
  <si>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</si>
  <si>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</si>
  <si>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</si>
  <si>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</si>
  <si>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</si>
  <si>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</si>
  <si>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</si>
  <si>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</si>
  <si>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</si>
  <si>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</si>
  <si>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</si>
  <si>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</si>
  <si>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</si>
  <si>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</si>
  <si>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</si>
  <si>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</si>
  <si>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</si>
  <si>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</si>
  <si>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</si>
  <si>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</si>
  <si>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</si>
  <si>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</si>
  <si>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</si>
  <si>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</si>
  <si>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</si>
  <si>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</si>
  <si>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</si>
  <si>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</si>
  <si>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</si>
  <si>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</si>
  <si>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</si>
  <si>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</si>
  <si>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</si>
  <si>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</si>
  <si>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</si>
  <si>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</si>
  <si>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</si>
  <si>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</si>
  <si>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</si>
  <si>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</si>
  <si>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</si>
  <si>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</si>
  <si>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</si>
  <si>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</si>
  <si>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</si>
  <si>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</si>
  <si>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</si>
  <si>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</si>
  <si>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</si>
  <si>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</si>
  <si>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</si>
  <si>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</si>
  <si>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</si>
  <si>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</si>
  <si>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</si>
  <si>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</si>
  <si>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</si>
  <si>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</si>
  <si>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</si>
  <si>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</si>
  <si>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</si>
  <si>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</si>
  <si>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</si>
  <si>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</si>
  <si>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</si>
  <si>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</si>
  <si>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</si>
  <si>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</si>
  <si>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</si>
  <si>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</si>
  <si>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</si>
  <si>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</si>
  <si>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</si>
  <si>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</si>
  <si>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</si>
  <si>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</si>
  <si>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</si>
  <si>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</si>
  <si>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</si>
  <si>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</si>
  <si>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</si>
  <si>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</si>
  <si>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</si>
  <si>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</si>
  <si>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</si>
  <si>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</si>
  <si>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</si>
  <si>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</si>
  <si>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</si>
  <si>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</si>
  <si>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</si>
  <si>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</si>
  <si>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</si>
  <si>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</si>
  <si>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</si>
  <si>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</si>
  <si>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</si>
  <si>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</si>
  <si>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</si>
  <si>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</si>
  <si>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</si>
  <si>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</si>
  <si>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</si>
  <si>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</si>
  <si>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</si>
  <si>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</si>
  <si>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</si>
  <si>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</si>
  <si>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</si>
  <si>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</si>
  <si>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</si>
  <si>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</si>
  <si>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</si>
  <si>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</si>
  <si>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</si>
  <si>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</si>
  <si>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</si>
  <si>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</si>
  <si>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</si>
  <si>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</si>
  <si>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</si>
  <si>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</si>
  <si>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</si>
  <si>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</si>
  <si>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</si>
  <si>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</si>
  <si>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</si>
  <si>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</si>
  <si>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</si>
  <si>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</si>
  <si>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</si>
  <si>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</si>
  <si>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</si>
  <si>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</si>
  <si>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</si>
  <si>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</si>
  <si>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</si>
  <si>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</si>
  <si>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</si>
  <si>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</si>
  <si>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</si>
  <si>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</si>
  <si>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</si>
  <si>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</si>
  <si>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</si>
  <si>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</si>
  <si>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</si>
  <si>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</si>
  <si>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</si>
  <si>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</si>
  <si>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</si>
  <si>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</si>
  <si>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</si>
  <si>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</si>
  <si>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</si>
  <si>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</si>
  <si>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</si>
  <si>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</si>
  <si>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</si>
  <si>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</si>
  <si>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</si>
  <si>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</si>
  <si>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</si>
  <si>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</si>
  <si>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</si>
  <si>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</si>
  <si>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</si>
  <si>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</si>
  <si>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</si>
  <si>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</si>
  <si>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</si>
  <si>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</si>
  <si>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</si>
  <si>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</si>
  <si>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</si>
  <si>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</si>
  <si>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</si>
  <si>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</si>
  <si>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</si>
  <si>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</si>
  <si>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</si>
  <si>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</si>
  <si>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</si>
  <si>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</si>
  <si>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</si>
  <si>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</si>
  <si>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</si>
  <si>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</si>
  <si>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</si>
  <si>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</si>
  <si>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</si>
  <si>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</si>
  <si>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</si>
  <si>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</si>
  <si>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</si>
  <si>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</si>
  <si>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</si>
  <si>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</si>
  <si>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</si>
  <si>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</si>
  <si>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</si>
  <si>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</si>
  <si>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</si>
  <si>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</si>
  <si>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</si>
  <si>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</si>
  <si>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</si>
  <si>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</si>
  <si>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</si>
  <si>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</si>
  <si>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</si>
  <si>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</si>
  <si>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</si>
  <si>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</si>
  <si>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</si>
  <si>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</si>
  <si>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</si>
  <si>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</si>
  <si>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</si>
  <si>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</si>
  <si>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</si>
  <si>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</si>
  <si>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</si>
  <si>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</si>
  <si>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</si>
  <si>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</si>
  <si>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</si>
  <si>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</si>
  <si>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</si>
  <si>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</si>
  <si>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</si>
  <si>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</si>
  <si>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</si>
  <si>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</si>
  <si>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</si>
  <si>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</si>
  <si>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</si>
  <si>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</si>
  <si>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</si>
  <si>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</si>
  <si>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</si>
  <si>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</si>
  <si>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</si>
  <si>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</si>
  <si>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</si>
  <si>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</si>
  <si>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</si>
  <si>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</si>
  <si>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</si>
  <si>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</si>
  <si>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</si>
  <si>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</si>
  <si>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</si>
  <si>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</si>
  <si>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</si>
  <si>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</si>
  <si>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</si>
  <si>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</si>
  <si>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</si>
  <si>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</si>
  <si>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</si>
  <si>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</si>
  <si>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</si>
  <si>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</si>
  <si>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</si>
  <si>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</si>
  <si>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</si>
  <si>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</si>
  <si>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</si>
  <si>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</si>
  <si>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</si>
  <si>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</si>
  <si>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</si>
  <si>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</si>
  <si>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</si>
  <si>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</si>
  <si>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</si>
  <si>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</si>
  <si>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</si>
  <si>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</si>
  <si>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</si>
  <si>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</si>
  <si>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</si>
  <si>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</si>
  <si>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</si>
  <si>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</si>
  <si>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</si>
  <si>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</si>
  <si>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</si>
  <si>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</si>
  <si>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</si>
  <si>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</si>
  <si>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</si>
  <si>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</si>
  <si>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</si>
  <si>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</si>
  <si>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</si>
  <si>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</si>
  <si>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</si>
  <si>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</si>
  <si>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</si>
  <si>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</si>
  <si>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</si>
  <si>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</si>
  <si>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</si>
  <si>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</si>
  <si>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</si>
  <si>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</si>
  <si>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</si>
  <si>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</si>
  <si>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</si>
  <si>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</si>
  <si>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</si>
  <si>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</si>
  <si>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</si>
  <si>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</si>
  <si>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</si>
  <si>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</si>
  <si>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</si>
  <si>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</si>
  <si>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</si>
  <si>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</si>
  <si>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</si>
  <si>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</si>
  <si>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</si>
  <si>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</si>
  <si>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</si>
  <si>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</si>
  <si>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</si>
  <si>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</si>
  <si>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</si>
  <si>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</si>
  <si>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</si>
  <si>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</si>
  <si>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</si>
  <si>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</si>
  <si>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</si>
  <si>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</si>
  <si>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</si>
  <si>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</si>
  <si>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</si>
  <si>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</si>
  <si>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</si>
  <si>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</si>
  <si>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</si>
  <si>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</si>
  <si>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</si>
  <si>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</si>
  <si>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</si>
  <si>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</si>
  <si>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</si>
  <si>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</si>
  <si>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</si>
  <si>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</si>
  <si>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</si>
  <si>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</si>
  <si>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</si>
  <si>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</si>
  <si>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</si>
  <si>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</si>
  <si>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</si>
  <si>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</si>
  <si>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</si>
  <si>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</si>
  <si>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</si>
  <si>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</si>
  <si>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</si>
  <si>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</si>
  <si>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</si>
  <si>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</si>
  <si>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</si>
  <si>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</si>
  <si>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</si>
  <si>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</si>
  <si>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</si>
  <si>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</si>
  <si>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</si>
  <si>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</si>
  <si>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</si>
  <si>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</si>
  <si>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</si>
  <si>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</si>
  <si>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</si>
  <si>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</si>
  <si>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</si>
  <si>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</si>
  <si>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</si>
  <si>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</si>
  <si>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</si>
  <si>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</si>
  <si>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</si>
  <si>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</si>
  <si>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</si>
  <si>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</si>
  <si>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</si>
  <si>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</si>
  <si>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</si>
  <si>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</si>
  <si>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</si>
  <si>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</si>
  <si>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</si>
  <si>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</si>
  <si>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</si>
  <si>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</si>
  <si>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</si>
  <si>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</si>
  <si>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</si>
  <si>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</si>
  <si>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</si>
  <si>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</si>
  <si>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</si>
  <si>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</si>
  <si>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</si>
  <si>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</si>
  <si>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</si>
  <si>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</si>
  <si>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</si>
  <si>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</si>
  <si>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</si>
  <si>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</si>
  <si>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</si>
  <si>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</si>
  <si>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</si>
  <si>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</si>
  <si>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</si>
  <si>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</si>
  <si>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</si>
  <si>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</si>
  <si>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</si>
  <si>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</si>
  <si>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</si>
  <si>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</si>
  <si>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</si>
  <si>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</si>
  <si>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</si>
  <si>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</si>
  <si>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</si>
  <si>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</si>
  <si>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</si>
  <si>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</si>
  <si>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</si>
  <si>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</si>
  <si>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</si>
  <si>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</si>
  <si>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</si>
  <si>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</si>
  <si>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</si>
  <si>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</si>
  <si>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</si>
  <si>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</si>
  <si>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</si>
  <si>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</si>
  <si>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</si>
  <si>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</si>
  <si>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</si>
  <si>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</si>
  <si>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</si>
  <si>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</si>
  <si>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</si>
  <si>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</si>
  <si>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</si>
  <si>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</si>
  <si>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</si>
  <si>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</si>
  <si>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</si>
  <si>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</si>
  <si>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</si>
  <si>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</si>
  <si>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</si>
  <si>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</si>
  <si>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</si>
  <si>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</si>
  <si>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</si>
  <si>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</si>
  <si>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</si>
  <si>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</si>
  <si>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</si>
  <si>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</si>
  <si>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</si>
  <si>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</si>
  <si>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</si>
  <si>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</si>
  <si>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</si>
  <si>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</si>
  <si>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</si>
  <si>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</si>
  <si>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</si>
  <si>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</si>
  <si>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</si>
  <si>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</si>
  <si>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</si>
  <si>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</si>
  <si>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</si>
  <si>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</si>
  <si>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</si>
  <si>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</si>
  <si>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</si>
  <si>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</si>
  <si>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</si>
  <si>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</si>
  <si>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</si>
  <si>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</si>
  <si>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</si>
  <si>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</si>
  <si>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</si>
  <si>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</si>
  <si>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</si>
  <si>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</si>
  <si>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</si>
  <si>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</si>
  <si>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</si>
  <si>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</si>
  <si>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</si>
  <si>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</si>
  <si>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</si>
  <si>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</si>
  <si>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</si>
  <si>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</si>
  <si>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</si>
  <si>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</si>
  <si>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</si>
  <si>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</si>
  <si>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</si>
  <si>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</si>
  <si>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</si>
  <si>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</si>
  <si>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</si>
  <si>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</si>
  <si>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</si>
  <si>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</si>
  <si>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</si>
  <si>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</si>
  <si>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</si>
  <si>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</si>
  <si>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</si>
  <si>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</si>
  <si>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</si>
  <si>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</si>
  <si>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</si>
  <si>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</si>
  <si>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</si>
  <si>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</si>
  <si>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</si>
  <si>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</si>
  <si>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</si>
  <si>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</si>
  <si>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</si>
  <si>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</si>
  <si>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</si>
  <si>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</si>
  <si>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</si>
  <si>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</si>
  <si>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</si>
  <si>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</si>
  <si>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</si>
  <si>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</si>
  <si>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</si>
  <si>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</si>
  <si>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</si>
  <si>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</si>
  <si>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</si>
  <si>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</si>
  <si>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</si>
  <si>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</si>
  <si>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</si>
  <si>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</si>
  <si>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</si>
  <si>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</si>
  <si>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</si>
  <si>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</si>
  <si>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</si>
  <si>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</si>
  <si>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</si>
  <si>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</si>
  <si>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</si>
  <si>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</si>
  <si>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</si>
  <si>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</si>
  <si>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</si>
  <si>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</si>
  <si>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</si>
  <si>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</si>
  <si>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</si>
  <si>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</si>
  <si>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</si>
  <si>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</si>
  <si>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</si>
  <si>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</si>
  <si>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</si>
  <si>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</si>
  <si>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</si>
  <si>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</si>
  <si>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</si>
  <si>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</si>
  <si>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</si>
  <si>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</si>
  <si>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</si>
  <si>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</si>
  <si>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</si>
  <si>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</si>
  <si>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</si>
  <si>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</si>
  <si>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</si>
  <si>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</si>
  <si>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</si>
  <si>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</si>
  <si>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</si>
  <si>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</si>
  <si>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</si>
  <si>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</si>
  <si>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</si>
  <si>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</si>
  <si>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</si>
  <si>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</si>
  <si>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</si>
  <si>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</si>
  <si>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</si>
  <si>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</si>
  <si>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</si>
  <si>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</si>
  <si>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</si>
  <si>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</si>
  <si>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</si>
  <si>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</si>
  <si>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</si>
  <si>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</si>
  <si>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</si>
  <si>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</si>
  <si>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</si>
  <si>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</si>
  <si>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</si>
  <si>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</si>
  <si>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</si>
  <si>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</si>
  <si>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</si>
  <si>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</si>
  <si>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</si>
  <si>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</si>
  <si>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</si>
  <si>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</si>
  <si>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</si>
  <si>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</si>
  <si>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</si>
  <si>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</si>
  <si>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</si>
  <si>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</si>
  <si>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</si>
  <si>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</si>
  <si>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</si>
  <si>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</si>
  <si>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</si>
  <si>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</si>
  <si>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</si>
  <si>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</si>
  <si>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</si>
  <si>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</si>
  <si>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</si>
  <si>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</si>
  <si>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</si>
  <si>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</si>
  <si>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</si>
  <si>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</si>
  <si>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</si>
  <si>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</si>
  <si>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</si>
  <si>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</si>
  <si>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</si>
  <si>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</si>
  <si>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</si>
  <si>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</si>
  <si>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</si>
  <si>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</si>
  <si>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</si>
  <si>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</si>
  <si>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</si>
  <si>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</si>
  <si>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</si>
  <si>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</si>
  <si>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</si>
  <si>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</si>
  <si>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</si>
  <si>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</si>
  <si>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</si>
  <si>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</si>
  <si>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</si>
  <si>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</si>
  <si>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</si>
  <si>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</si>
  <si>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</si>
  <si>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</si>
  <si>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</si>
  <si>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</si>
  <si>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</si>
  <si>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</si>
  <si>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</si>
  <si>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</si>
  <si>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</si>
  <si>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</si>
  <si>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</si>
  <si>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</si>
  <si>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</si>
  <si>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</si>
  <si>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</si>
  <si>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</si>
  <si>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</si>
  <si>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</si>
  <si>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</si>
  <si>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</si>
  <si>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</si>
  <si>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</si>
  <si>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</si>
  <si>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</si>
  <si>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</si>
  <si>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</si>
  <si>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</si>
  <si>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</si>
  <si>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</si>
  <si>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</si>
  <si>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</si>
  <si>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</si>
  <si>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</si>
  <si>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</si>
  <si>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</si>
  <si>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</si>
  <si>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</si>
  <si>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</si>
  <si>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</si>
  <si>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</si>
  <si>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</si>
  <si>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</si>
  <si>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</si>
  <si>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</si>
  <si>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</si>
  <si>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</si>
  <si>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</si>
  <si>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</si>
  <si>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</si>
  <si>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</si>
  <si>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</si>
  <si>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</si>
  <si>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</si>
  <si>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</si>
  <si>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</si>
  <si>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</si>
  <si>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</si>
  <si>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</si>
  <si>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</si>
  <si>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</si>
  <si>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</si>
  <si>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</si>
  <si>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</si>
  <si>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</si>
  <si>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</si>
  <si>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</si>
  <si>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</si>
  <si>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</si>
  <si>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</si>
  <si>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</si>
  <si>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</si>
  <si>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</si>
  <si>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</si>
  <si>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</si>
  <si>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</si>
  <si>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</si>
  <si>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</si>
  <si>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</si>
  <si>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</si>
  <si>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</si>
  <si>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</si>
  <si>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</si>
  <si>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</si>
  <si>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</si>
  <si>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</si>
  <si>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</si>
  <si>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</si>
  <si>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</si>
  <si>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</si>
  <si>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</si>
  <si>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</si>
  <si>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</si>
  <si>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</si>
  <si>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</si>
  <si>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</si>
  <si>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</si>
  <si>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</si>
  <si>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</si>
  <si>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</si>
  <si>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</si>
  <si>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</si>
  <si>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</si>
  <si>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</si>
  <si>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</si>
  <si>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</si>
  <si>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</si>
  <si>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</si>
  <si>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</si>
  <si>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</si>
  <si>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</si>
  <si>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</si>
  <si>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</si>
  <si>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</si>
  <si>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</si>
  <si>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</si>
  <si>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</si>
  <si>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</si>
  <si>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</si>
  <si>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</si>
  <si>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</si>
  <si>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</si>
  <si>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</si>
  <si>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</si>
  <si>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</si>
  <si>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</si>
  <si>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</si>
  <si>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</si>
  <si>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</si>
  <si>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</si>
  <si>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</si>
  <si>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</si>
  <si>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</si>
  <si>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</si>
  <si>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</si>
  <si>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</si>
  <si>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</si>
  <si>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</si>
  <si>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</si>
  <si>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</si>
  <si>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</si>
  <si>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</si>
  <si>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</si>
  <si>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</si>
  <si>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</si>
  <si>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</si>
  <si>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</si>
  <si>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</si>
  <si>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</si>
  <si>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</si>
  <si>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</si>
  <si>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</si>
  <si>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</si>
  <si>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</si>
  <si>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</si>
  <si>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</si>
  <si>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</si>
  <si>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</si>
  <si>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</si>
  <si>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</si>
  <si>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</si>
  <si>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</si>
  <si>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</si>
  <si>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</si>
  <si>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</si>
  <si>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</si>
  <si>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</si>
  <si>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</si>
  <si>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</si>
  <si>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</si>
  <si>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</si>
  <si>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</si>
  <si>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</si>
  <si>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</si>
  <si>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</si>
  <si>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</si>
  <si>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</si>
  <si>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</si>
  <si>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</si>
  <si>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</si>
  <si>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</si>
  <si>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</si>
  <si>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</si>
  <si>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</si>
  <si>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</si>
  <si>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</si>
  <si>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</si>
  <si>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</si>
  <si>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</si>
  <si>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</si>
  <si>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</si>
  <si>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</si>
  <si>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</si>
  <si>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</si>
  <si>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</si>
  <si>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</si>
  <si>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</si>
  <si>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</si>
  <si>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</si>
  <si>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</si>
  <si>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</si>
  <si>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</si>
  <si>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</si>
  <si>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</si>
  <si>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</si>
  <si>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</si>
  <si>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</si>
  <si>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</si>
  <si>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</si>
  <si>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</si>
  <si>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</si>
  <si>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</si>
  <si>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</si>
  <si>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</si>
  <si>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</si>
  <si>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</si>
  <si>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</si>
  <si>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</si>
  <si>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</si>
  <si>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</si>
  <si>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</si>
  <si>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</si>
  <si>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</si>
  <si>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</si>
  <si>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</si>
  <si>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</si>
  <si>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</si>
  <si>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</si>
  <si>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</si>
  <si>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</si>
  <si>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</si>
  <si>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</si>
  <si>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</si>
  <si>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</si>
  <si>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</si>
  <si>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</si>
  <si>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</si>
  <si>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</si>
  <si>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</si>
  <si>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</si>
  <si>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</si>
  <si>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</si>
  <si>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</si>
  <si>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</si>
  <si>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</si>
  <si>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</si>
  <si>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</si>
  <si>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</si>
  <si>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</si>
  <si>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</si>
  <si>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</si>
  <si>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</si>
  <si>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</si>
  <si>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</si>
  <si>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</si>
  <si>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</si>
  <si>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</si>
  <si>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</si>
  <si>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</si>
  <si>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</si>
  <si>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</si>
  <si>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</si>
  <si>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</si>
  <si>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</si>
  <si>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</si>
  <si>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</si>
  <si>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</si>
  <si>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</si>
  <si>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</si>
  <si>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</si>
  <si>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</si>
  <si>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</si>
  <si>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</si>
  <si>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</si>
  <si>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</si>
  <si>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</si>
  <si>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</si>
  <si>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</si>
  <si>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</si>
  <si>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</si>
  <si>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</si>
  <si>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</si>
  <si>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</si>
  <si>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</si>
  <si>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</si>
  <si>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</si>
  <si>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</si>
  <si>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</si>
  <si>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</si>
  <si>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</si>
  <si>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</si>
  <si>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</si>
  <si>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</si>
  <si>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</si>
  <si>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</si>
  <si>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</si>
  <si>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</si>
  <si>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</si>
  <si>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</si>
  <si>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</si>
  <si>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</si>
  <si>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</si>
  <si>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</si>
  <si>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</si>
  <si>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</si>
  <si>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</si>
  <si>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</si>
  <si>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</si>
  <si>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</si>
  <si>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</si>
  <si>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</si>
  <si>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</si>
  <si>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</si>
  <si>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</si>
  <si>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</si>
  <si>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</si>
  <si>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</si>
  <si>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</si>
  <si>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</si>
  <si>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</si>
  <si>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</si>
  <si>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</si>
  <si>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</si>
  <si>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</si>
  <si>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</si>
  <si>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</si>
  <si>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</si>
  <si>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</si>
  <si>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</si>
  <si>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</si>
  <si>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</si>
  <si>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</si>
  <si>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</si>
  <si>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</si>
  <si>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</si>
  <si>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</si>
  <si>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</si>
  <si>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</si>
  <si>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</si>
  <si>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</si>
  <si>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</si>
  <si>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</si>
  <si>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</si>
  <si>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</si>
  <si>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</si>
  <si>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</si>
  <si>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</si>
  <si>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</si>
  <si>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</si>
  <si>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</si>
  <si>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</si>
  <si>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</si>
  <si>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</si>
  <si>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</si>
  <si>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</si>
  <si>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</si>
  <si>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</si>
  <si>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</si>
  <si>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</si>
  <si>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</si>
  <si>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</si>
  <si>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</si>
  <si>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</si>
  <si>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</si>
  <si>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</si>
  <si>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</si>
  <si>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</si>
  <si>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</si>
  <si>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</si>
  <si>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</si>
  <si>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</si>
  <si>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</si>
  <si>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</si>
  <si>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</si>
  <si>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</si>
  <si>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</si>
  <si>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</si>
  <si>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</si>
  <si>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</si>
  <si>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</si>
  <si>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</si>
  <si>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</si>
  <si>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</si>
  <si>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</si>
  <si>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</si>
  <si>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</si>
  <si>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</si>
  <si>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</si>
  <si>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</si>
  <si>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</si>
  <si>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</si>
  <si>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</si>
  <si>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</si>
  <si>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</si>
  <si>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</si>
  <si>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</si>
  <si>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</si>
  <si>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</si>
  <si>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</si>
  <si>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</si>
  <si>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</si>
  <si>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</si>
  <si>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</si>
  <si>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</si>
  <si>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</si>
  <si>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</si>
  <si>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</si>
  <si>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</si>
  <si>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</si>
  <si>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</si>
  <si>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</si>
  <si>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</si>
  <si>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</si>
  <si>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</si>
  <si>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</si>
  <si>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</si>
  <si>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</si>
  <si>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</si>
  <si>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</si>
  <si>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</si>
  <si>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</si>
  <si>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</si>
  <si>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</si>
  <si>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</si>
  <si>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</si>
  <si>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</si>
  <si>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</si>
  <si>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</si>
  <si>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</si>
  <si>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</si>
  <si>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</si>
  <si>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</si>
  <si>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</si>
  <si>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</si>
  <si>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</si>
  <si>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</si>
  <si>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</si>
  <si>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</si>
  <si>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</si>
  <si>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</si>
  <si>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</si>
  <si>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</si>
  <si>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</si>
  <si>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</si>
  <si>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</si>
  <si>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</si>
  <si>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</si>
  <si>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</si>
  <si>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</si>
  <si>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</si>
  <si>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</si>
  <si>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</si>
  <si>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</si>
  <si>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</si>
  <si>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</si>
  <si>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</si>
  <si>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</si>
  <si>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</si>
  <si>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</si>
  <si>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</si>
  <si>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</si>
  <si>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</si>
  <si>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</si>
  <si>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</si>
  <si>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</si>
  <si>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</si>
  <si>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</si>
  <si>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</si>
  <si>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</si>
  <si>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</si>
  <si>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</si>
  <si>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</si>
  <si>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</si>
  <si>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</si>
  <si>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</si>
  <si>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</si>
  <si>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</si>
  <si>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</si>
  <si>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</si>
  <si>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</si>
  <si>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</si>
  <si>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</si>
  <si>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</si>
  <si>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</si>
  <si>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</si>
  <si>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</si>
  <si>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</si>
  <si>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</si>
  <si>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</si>
  <si>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</si>
  <si>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</si>
  <si>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</si>
  <si>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</si>
  <si>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</si>
  <si>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</si>
  <si>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</si>
  <si>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</si>
  <si>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</si>
  <si>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</si>
  <si>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</si>
  <si>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</si>
  <si>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</si>
  <si>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</si>
  <si>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</si>
  <si>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</si>
  <si>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</si>
  <si>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</si>
  <si>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</si>
  <si>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</si>
  <si>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</si>
  <si>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</si>
  <si>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</si>
  <si>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</si>
  <si>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</si>
  <si>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</si>
  <si>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</si>
  <si>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</si>
  <si>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</si>
  <si>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</si>
  <si>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</si>
  <si>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</si>
  <si>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</si>
  <si>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</si>
  <si>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</si>
  <si>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</si>
  <si>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</si>
  <si>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</si>
  <si>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</si>
  <si>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</si>
  <si>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</si>
  <si>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</si>
  <si>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</si>
  <si>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</si>
  <si>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</si>
  <si>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</si>
  <si>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</si>
  <si>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</si>
  <si>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</si>
  <si>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</si>
  <si>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</si>
  <si>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</si>
  <si>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</si>
  <si>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</si>
  <si>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</si>
  <si>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</si>
  <si>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</si>
  <si>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</si>
  <si>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</si>
  <si>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</si>
  <si>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</si>
  <si>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</si>
  <si>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</si>
  <si>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</si>
  <si>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</si>
  <si>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</si>
  <si>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</si>
  <si>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</si>
  <si>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</si>
  <si>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</si>
  <si>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</si>
  <si>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</si>
  <si>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</si>
  <si>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</si>
  <si>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</si>
  <si>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</si>
  <si>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</si>
  <si>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</si>
  <si>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</si>
  <si>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</si>
  <si>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</si>
  <si>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</si>
  <si>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</si>
  <si>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</si>
  <si>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</si>
  <si>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</si>
  <si>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</si>
  <si>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</si>
  <si>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</si>
  <si>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</si>
  <si>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</si>
  <si>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</si>
  <si>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</si>
  <si>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</si>
  <si>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</si>
  <si>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</si>
  <si>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</si>
  <si>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</si>
  <si>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</si>
  <si>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</si>
  <si>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</si>
  <si>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</si>
  <si>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</si>
  <si>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</si>
  <si>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</si>
  <si>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</si>
  <si>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</si>
  <si>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</si>
  <si>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</si>
  <si>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</si>
  <si>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</si>
  <si>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</si>
  <si>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</si>
  <si>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</si>
  <si>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</si>
  <si>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</si>
  <si>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</si>
  <si>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</si>
  <si>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</si>
  <si>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</si>
  <si>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</si>
  <si>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</si>
  <si>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</si>
  <si>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</si>
  <si>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</si>
  <si>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</si>
  <si>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</si>
  <si>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</si>
  <si>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</si>
  <si>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</si>
  <si>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</si>
  <si>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</si>
  <si>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</si>
  <si>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</si>
  <si>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</si>
  <si>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</si>
  <si>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</si>
  <si>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</si>
  <si>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</si>
  <si>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</si>
  <si>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</si>
  <si>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</si>
  <si>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</si>
  <si>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</si>
  <si>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</si>
  <si>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</si>
  <si>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</si>
  <si>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</si>
  <si>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</si>
  <si>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</si>
  <si>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</si>
  <si>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</si>
  <si>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</si>
  <si>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</si>
  <si>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</si>
  <si>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</si>
  <si>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</si>
  <si>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</si>
  <si>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</si>
  <si>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</si>
  <si>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</si>
  <si>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</si>
  <si>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</si>
  <si>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</si>
  <si>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</si>
  <si>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</si>
  <si>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</si>
  <si>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</si>
  <si>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</si>
  <si>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</si>
  <si>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</si>
  <si>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</si>
  <si>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</si>
  <si>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</si>
  <si>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</si>
  <si>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</si>
  <si>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</si>
  <si>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</si>
  <si>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</si>
  <si>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</si>
  <si>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</si>
  <si>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</si>
  <si>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</si>
  <si>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</si>
  <si>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</si>
  <si>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</si>
  <si>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</si>
  <si>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</si>
  <si>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</si>
  <si>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</si>
  <si>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</si>
  <si>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</si>
  <si>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</si>
  <si>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</si>
  <si>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</si>
  <si>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</si>
  <si>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</si>
  <si>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</si>
  <si>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</si>
  <si>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</si>
  <si>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</si>
  <si>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</si>
  <si>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</si>
  <si>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</si>
  <si>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</si>
  <si>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</si>
  <si>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</si>
  <si>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</si>
  <si>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</si>
  <si>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</si>
  <si>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</si>
  <si>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</si>
  <si>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</si>
  <si>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</si>
  <si>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</si>
  <si>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</si>
  <si>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</si>
  <si>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</si>
  <si>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</si>
  <si>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</si>
  <si>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</si>
  <si>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</si>
  <si>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</si>
  <si>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</si>
  <si>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</si>
  <si>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</si>
  <si>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</si>
  <si>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</si>
  <si>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</si>
  <si>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</si>
  <si>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</si>
  <si>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</si>
  <si>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</si>
  <si>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</si>
  <si>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</si>
  <si>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</si>
  <si>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</si>
  <si>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</si>
  <si>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</si>
  <si>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</si>
  <si>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</si>
  <si>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</si>
  <si>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</si>
  <si>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</si>
  <si>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</si>
  <si>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</si>
  <si>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</si>
  <si>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</si>
  <si>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</si>
  <si>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</si>
  <si>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</si>
  <si>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</si>
  <si>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</si>
  <si>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</si>
  <si>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</si>
  <si>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</si>
  <si>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</si>
  <si>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</si>
  <si>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</si>
  <si>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</si>
  <si>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</si>
  <si>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</si>
  <si>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</si>
  <si>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</si>
  <si>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</si>
  <si>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</si>
  <si>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</si>
  <si>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</si>
  <si>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</si>
  <si>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</si>
  <si>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</si>
  <si>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</si>
  <si>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</si>
  <si>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</si>
  <si>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</si>
  <si>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</si>
  <si>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</si>
  <si>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</si>
  <si>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</si>
  <si>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</si>
  <si>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</si>
  <si>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</si>
  <si>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</si>
  <si>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</si>
  <si>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</si>
  <si>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</si>
  <si>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</si>
  <si>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</si>
  <si>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</si>
  <si>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</si>
  <si>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</si>
  <si>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</si>
  <si>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</si>
  <si>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</si>
  <si>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</si>
  <si>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</si>
  <si>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</si>
  <si>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</si>
  <si>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</si>
  <si>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</si>
  <si>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</si>
  <si>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</si>
  <si>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</si>
  <si>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</si>
  <si>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</si>
  <si>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</si>
  <si>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</si>
  <si>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</si>
  <si>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</si>
  <si>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</si>
  <si>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</si>
  <si>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</si>
  <si>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</si>
  <si>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</si>
  <si>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</si>
  <si>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</si>
  <si>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</si>
  <si>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</si>
  <si>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</si>
  <si>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</si>
  <si>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</si>
  <si>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</si>
  <si>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</si>
  <si>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</si>
  <si>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</si>
  <si>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</si>
  <si>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</si>
  <si>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</si>
  <si>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</si>
  <si>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</si>
  <si>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</si>
  <si>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</si>
  <si>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</si>
  <si>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</si>
  <si>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</si>
  <si>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</si>
  <si>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</si>
  <si>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</si>
  <si>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</si>
  <si>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</si>
  <si>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</si>
  <si>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</si>
  <si>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</si>
  <si>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</si>
  <si>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</si>
  <si>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</si>
  <si>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</si>
  <si>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</si>
  <si>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</si>
  <si>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</si>
  <si>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</si>
  <si>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</si>
  <si>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</si>
  <si>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</si>
  <si>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</si>
  <si>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</si>
  <si>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</si>
  <si>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</si>
  <si>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</si>
  <si>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</si>
  <si>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</si>
  <si>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</si>
  <si>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</si>
  <si>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</si>
  <si>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</si>
  <si>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</si>
  <si>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</si>
  <si>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</si>
  <si>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</si>
  <si>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</si>
  <si>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</si>
  <si>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</si>
  <si>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</si>
  <si>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</si>
  <si>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</si>
  <si>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</si>
  <si>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</si>
  <si>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</si>
  <si>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</si>
  <si>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</si>
  <si>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</si>
  <si>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</si>
  <si>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</si>
  <si>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</si>
  <si>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</si>
  <si>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</si>
  <si>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</si>
  <si>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</si>
  <si>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</si>
  <si>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</si>
  <si>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</si>
  <si>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</si>
  <si>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</si>
  <si>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</si>
  <si>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</si>
  <si>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</si>
  <si>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</si>
  <si>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</si>
  <si>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</si>
  <si>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</si>
  <si>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</si>
  <si>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</si>
  <si>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</si>
  <si>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</si>
  <si>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</si>
  <si>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</si>
  <si>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</si>
  <si>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</si>
  <si>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</si>
  <si>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</si>
  <si>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</si>
  <si>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</si>
  <si>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</si>
  <si>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</si>
  <si>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</si>
  <si>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</si>
  <si>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</si>
  <si>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</si>
  <si>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</si>
  <si>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</si>
  <si>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</si>
  <si>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</si>
  <si>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</si>
  <si>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</si>
  <si>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</si>
  <si>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</si>
  <si>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</si>
  <si>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</si>
  <si>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</si>
  <si>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</si>
  <si>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</si>
  <si>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</si>
  <si>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</si>
  <si>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</si>
  <si>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</si>
  <si>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</si>
  <si>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</si>
  <si>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</si>
  <si>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</si>
  <si>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</si>
  <si>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</si>
  <si>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</si>
  <si>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</si>
  <si>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</si>
  <si>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</si>
  <si>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</si>
  <si>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</si>
  <si>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</si>
  <si>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</si>
  <si>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</si>
  <si>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</si>
  <si>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</si>
  <si>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</si>
  <si>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</si>
  <si>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</si>
  <si>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</si>
  <si>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</si>
  <si>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</si>
  <si>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</si>
  <si>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</si>
  <si>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</si>
  <si>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</si>
  <si>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</si>
  <si>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</si>
  <si>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</si>
  <si>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</si>
  <si>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</si>
  <si>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</si>
  <si>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</si>
  <si>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</si>
  <si>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</si>
  <si>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</si>
  <si>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</si>
  <si>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</si>
  <si>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</si>
  <si>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</si>
  <si>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</si>
  <si>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</si>
  <si>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</si>
  <si>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</si>
  <si>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</si>
  <si>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</si>
  <si>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</si>
  <si>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</si>
  <si>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</si>
  <si>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</si>
  <si>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</si>
  <si>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</si>
  <si>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</si>
  <si>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</si>
  <si>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</si>
  <si>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</si>
  <si>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</si>
  <si>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</si>
  <si>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</si>
  <si>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</si>
  <si>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</si>
  <si>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</si>
  <si>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</si>
  <si>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</si>
  <si>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</si>
  <si>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</si>
  <si>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</si>
  <si>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</si>
  <si>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</si>
  <si>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</si>
  <si>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</si>
  <si>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</si>
  <si>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</si>
  <si>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</si>
  <si>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</si>
  <si>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</si>
  <si>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</si>
  <si>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</si>
  <si>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</si>
  <si>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</si>
  <si>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</si>
  <si>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</si>
  <si>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</si>
  <si>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</si>
  <si>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</si>
  <si>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</si>
  <si>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</si>
  <si>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</si>
  <si>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</si>
  <si>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</si>
  <si>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</si>
  <si>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</si>
  <si>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</si>
  <si>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</si>
  <si>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</si>
  <si>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</si>
  <si>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</si>
  <si>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</si>
  <si>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</si>
  <si>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</si>
  <si>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</si>
  <si>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</si>
  <si>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</si>
  <si>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</si>
  <si>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</si>
  <si>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</si>
  <si>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</si>
  <si>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</si>
  <si>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</si>
  <si>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</si>
  <si>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</si>
  <si>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</si>
  <si>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</si>
  <si>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</si>
  <si>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</si>
  <si>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</si>
  <si>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</si>
  <si>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</si>
  <si>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</si>
  <si>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</si>
  <si>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</si>
  <si>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</si>
  <si>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</si>
  <si>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</si>
  <si>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</si>
  <si>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</si>
  <si>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</si>
  <si>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</si>
  <si>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</si>
  <si>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</si>
  <si>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</si>
  <si>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</si>
  <si>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</si>
  <si>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</si>
  <si>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</si>
  <si>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</si>
  <si>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</si>
  <si>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</si>
  <si>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</si>
  <si>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</si>
  <si>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</si>
  <si>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</si>
  <si>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</si>
  <si>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</si>
  <si>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</si>
  <si>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</si>
  <si>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</si>
  <si>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</si>
  <si>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</si>
  <si>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</si>
  <si>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</si>
  <si>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</si>
  <si>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</si>
  <si>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</si>
  <si>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</si>
  <si>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</si>
  <si>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</si>
  <si>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</si>
  <si>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</si>
  <si>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</si>
  <si>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</si>
  <si>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</si>
  <si>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</si>
  <si>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</si>
  <si>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</si>
  <si>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</si>
  <si>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</si>
  <si>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</si>
  <si>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</si>
  <si>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</si>
  <si>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</si>
  <si>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</si>
  <si>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</si>
  <si>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</si>
  <si>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</si>
  <si>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</si>
  <si>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</si>
  <si>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</si>
  <si>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</si>
  <si>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</si>
  <si>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</si>
  <si>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</si>
  <si>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</si>
  <si>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</si>
  <si>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</si>
  <si>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</si>
  <si>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</si>
  <si>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</si>
  <si>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</si>
  <si>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</si>
  <si>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</si>
  <si>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</si>
  <si>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</si>
  <si>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</si>
  <si>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</si>
  <si>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</si>
  <si>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</si>
  <si>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</si>
  <si>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</si>
  <si>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</si>
  <si>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</si>
  <si>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</si>
  <si>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</si>
  <si>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</si>
  <si>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</si>
  <si>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</si>
  <si>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</si>
  <si>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</si>
  <si>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</si>
  <si>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</si>
  <si>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</si>
  <si>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</si>
  <si>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</si>
  <si>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</si>
  <si>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</si>
  <si>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</si>
  <si>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</si>
  <si>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</si>
  <si>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</si>
  <si>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</si>
  <si>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</si>
  <si>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</si>
  <si>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</si>
  <si>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</si>
  <si>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</si>
  <si>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</si>
  <si>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</si>
  <si>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</si>
  <si>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</si>
  <si>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</si>
  <si>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</si>
  <si>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</si>
  <si>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</si>
  <si>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</si>
  <si>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</si>
  <si>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</si>
  <si>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</si>
  <si>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</si>
  <si>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</si>
  <si>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</si>
  <si>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</si>
  <si>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</si>
  <si>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</si>
  <si>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</si>
  <si>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</si>
  <si>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</si>
  <si>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</si>
  <si>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</si>
  <si>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</si>
  <si>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</si>
  <si>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</si>
  <si>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</si>
  <si>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</si>
  <si>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</si>
  <si>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</si>
  <si>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</si>
  <si>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</si>
  <si>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</si>
  <si>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</si>
  <si>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</si>
  <si>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</si>
  <si>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</si>
  <si>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</si>
  <si>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</si>
  <si>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</si>
  <si>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</si>
  <si>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</si>
  <si>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</si>
  <si>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</si>
  <si>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</si>
  <si>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</si>
  <si>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</si>
  <si>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</si>
  <si>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</si>
  <si>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</si>
  <si>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</si>
  <si>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</si>
  <si>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</si>
  <si>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</si>
  <si>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</si>
  <si>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</si>
  <si>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</si>
  <si>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</si>
  <si>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</si>
  <si>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</si>
  <si>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</si>
  <si>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</si>
  <si>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</si>
  <si>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</si>
  <si>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</si>
  <si>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</si>
  <si>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</si>
  <si>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</si>
  <si>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</si>
  <si>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</si>
  <si>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</si>
  <si>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</si>
  <si>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</si>
  <si>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</si>
  <si>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</si>
  <si>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</si>
  <si>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</si>
  <si>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</si>
  <si>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</si>
  <si>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</si>
  <si>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</si>
  <si>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</si>
  <si>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</si>
  <si>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</si>
  <si>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</si>
  <si>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</si>
  <si>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</si>
  <si>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</si>
  <si>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</si>
  <si>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</si>
  <si>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</si>
  <si>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</si>
  <si>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</si>
  <si>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</si>
  <si>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</si>
  <si>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</si>
  <si>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</si>
  <si>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</si>
  <si>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</si>
  <si>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</si>
  <si>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</si>
  <si>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</si>
  <si>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</si>
  <si>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</si>
  <si>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</si>
  <si>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</si>
  <si>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</si>
  <si>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</si>
  <si>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</si>
  <si>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</si>
  <si>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</si>
  <si>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</si>
  <si>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</si>
  <si>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</si>
  <si>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</si>
  <si>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</si>
  <si>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</si>
  <si>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</si>
  <si>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</si>
  <si>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</si>
  <si>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</si>
  <si>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</si>
  <si>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</si>
  <si>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</si>
  <si>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</si>
  <si>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</si>
  <si>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</si>
  <si>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</si>
  <si>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</si>
  <si>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</si>
  <si>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</si>
  <si>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</si>
  <si>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</si>
  <si>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</si>
  <si>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</si>
  <si>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</si>
  <si>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</si>
  <si>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</si>
  <si>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</si>
  <si>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</si>
  <si>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</si>
  <si>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</si>
  <si>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</si>
  <si>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</si>
  <si>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</si>
  <si>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</si>
  <si>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</si>
  <si>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</si>
  <si>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</si>
  <si>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</si>
  <si>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</si>
  <si>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</si>
  <si>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</si>
  <si>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</si>
  <si>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</si>
  <si>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</si>
  <si>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</si>
  <si>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</si>
  <si>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</si>
  <si>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</si>
  <si>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</si>
  <si>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</si>
  <si>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</si>
  <si>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</si>
  <si>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</si>
  <si>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</si>
  <si>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</si>
  <si>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</si>
  <si>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</si>
  <si>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</si>
  <si>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</si>
  <si>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</si>
  <si>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</si>
  <si>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</si>
  <si>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</si>
  <si>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</si>
  <si>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</si>
  <si>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</si>
  <si>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</si>
  <si>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</si>
  <si>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</si>
  <si>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</si>
  <si>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</si>
  <si>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</si>
  <si>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</si>
  <si>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</si>
  <si>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</si>
  <si>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</si>
  <si>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</si>
  <si>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</si>
  <si>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</si>
  <si>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</si>
  <si>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</si>
  <si>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</si>
  <si>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</si>
  <si>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</si>
  <si>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</si>
  <si>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</si>
  <si>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</si>
  <si>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</si>
  <si>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</si>
  <si>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</si>
  <si>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</si>
  <si>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</si>
  <si>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</si>
  <si>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</si>
  <si>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</si>
  <si>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</si>
  <si>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</si>
  <si>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</si>
  <si>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</si>
  <si>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</si>
  <si>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</si>
  <si>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</si>
  <si>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</si>
  <si>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</si>
  <si>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</si>
  <si>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</si>
  <si>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</si>
  <si>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</si>
  <si>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</si>
  <si>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</si>
  <si>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</si>
  <si>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</si>
  <si>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</si>
  <si>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</si>
  <si>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</si>
  <si>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</si>
  <si>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</si>
  <si>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</si>
  <si>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</si>
  <si>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</si>
  <si>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</si>
  <si>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</si>
  <si>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</si>
  <si>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</si>
  <si>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</si>
  <si>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</si>
  <si>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</si>
  <si>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</si>
  <si>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</si>
  <si>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</si>
  <si>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</si>
  <si>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</si>
  <si>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</si>
  <si>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</si>
  <si>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</si>
  <si>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</si>
  <si>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</si>
  <si>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</si>
  <si>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</si>
  <si>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</si>
  <si>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</si>
  <si>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</si>
  <si>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</si>
  <si>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</si>
  <si>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</si>
  <si>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</si>
  <si>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</si>
  <si>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</si>
  <si>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</si>
  <si>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</si>
  <si>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</si>
  <si>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</si>
  <si>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</si>
  <si>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</si>
  <si>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</si>
  <si>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</si>
  <si>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</si>
  <si>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</si>
  <si>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</si>
  <si>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</si>
  <si>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</si>
  <si>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</si>
  <si>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</si>
  <si>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</si>
  <si>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</si>
  <si>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</si>
  <si>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</si>
  <si>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</si>
  <si>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</si>
  <si>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</si>
  <si>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</si>
  <si>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</si>
  <si>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</si>
  <si>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</si>
  <si>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</si>
  <si>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</si>
  <si>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</si>
  <si>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</si>
  <si>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</si>
  <si>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</si>
  <si>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</si>
  <si>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</si>
  <si>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</si>
  <si>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</si>
  <si>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</si>
  <si>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</si>
  <si>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</si>
  <si>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</si>
  <si>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</si>
  <si>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</si>
  <si>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</si>
  <si>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</si>
  <si>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</si>
  <si>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</si>
  <si>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</si>
  <si>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</si>
  <si>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</si>
  <si>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</si>
  <si>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</si>
  <si>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</si>
  <si>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</si>
  <si>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</si>
  <si>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</si>
  <si>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</si>
  <si>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</si>
  <si>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</si>
  <si>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</si>
  <si>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</si>
  <si>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</si>
  <si>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</si>
  <si>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</si>
  <si>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</si>
  <si>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</si>
  <si>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</si>
  <si>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</si>
  <si>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</si>
  <si>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</si>
  <si>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</si>
  <si>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</si>
  <si>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</si>
  <si>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</si>
  <si>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</si>
  <si>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</si>
  <si>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</si>
  <si>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</si>
  <si>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</si>
  <si>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</si>
  <si>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</si>
  <si>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</si>
  <si>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</si>
  <si>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</si>
  <si>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</si>
  <si>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</si>
  <si>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</si>
  <si>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</si>
  <si>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</si>
  <si>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</si>
  <si>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</si>
  <si>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</si>
  <si>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</si>
  <si>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</si>
  <si>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</si>
  <si>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</si>
  <si>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</si>
  <si>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</si>
  <si>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</si>
  <si>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</si>
  <si>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</si>
  <si>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</si>
  <si>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</si>
  <si>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</si>
  <si>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</si>
  <si>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</si>
  <si>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</si>
  <si>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</si>
  <si>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</si>
  <si>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</si>
  <si>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</si>
  <si>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</si>
  <si>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</si>
  <si>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</si>
  <si>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</si>
  <si>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</si>
  <si>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</si>
  <si>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</si>
  <si>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</si>
  <si>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</si>
  <si>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</si>
  <si>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</si>
  <si>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</si>
  <si>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</si>
  <si>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</si>
  <si>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</si>
  <si>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</si>
  <si>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</si>
  <si>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</si>
  <si>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</si>
  <si>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</si>
  <si>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</si>
  <si>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</si>
  <si>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</si>
  <si>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</si>
  <si>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</si>
  <si>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</si>
  <si>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</si>
  <si>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</si>
  <si>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</si>
  <si>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</si>
  <si>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</si>
  <si>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</si>
  <si>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</si>
  <si>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</si>
  <si>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</si>
  <si>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</si>
  <si>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</si>
  <si>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</si>
  <si>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</si>
  <si>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</si>
  <si>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</si>
  <si>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</si>
  <si>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</si>
  <si>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</si>
  <si>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</si>
  <si>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</si>
  <si>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</si>
  <si>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</si>
  <si>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</si>
  <si>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</si>
  <si>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</si>
  <si>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</si>
  <si>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</si>
  <si>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</si>
  <si>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</si>
  <si>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</si>
  <si>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</si>
  <si>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</si>
  <si>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</si>
  <si>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</si>
  <si>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</si>
  <si>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</si>
  <si>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</si>
  <si>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</si>
  <si>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</si>
  <si>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</si>
  <si>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</si>
  <si>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</si>
  <si>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</si>
  <si>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</si>
  <si>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</si>
  <si>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</si>
  <si>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</si>
  <si>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</si>
  <si>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</si>
  <si>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</si>
  <si>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</si>
  <si>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</si>
  <si>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</si>
  <si>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</si>
  <si>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</si>
  <si>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</si>
  <si>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</si>
  <si>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</si>
  <si>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</si>
  <si>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</si>
  <si>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</si>
  <si>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</si>
  <si>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</si>
  <si>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</si>
  <si>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</si>
  <si>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</si>
  <si>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</si>
  <si>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</si>
  <si>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</si>
  <si>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</si>
  <si>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</si>
  <si>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</si>
  <si>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</si>
  <si>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</si>
  <si>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</si>
  <si>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</si>
  <si>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</si>
  <si>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</si>
  <si>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</si>
  <si>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</si>
  <si>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</si>
  <si>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</si>
  <si>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</si>
  <si>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</si>
  <si>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</si>
  <si>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</si>
  <si>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</si>
  <si>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</si>
  <si>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</si>
  <si>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</si>
  <si>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</si>
  <si>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</si>
  <si>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</si>
  <si>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</si>
  <si>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</si>
  <si>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</si>
  <si>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</si>
  <si>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</si>
  <si>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</si>
  <si>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</si>
  <si>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</si>
  <si>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</si>
  <si>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</si>
  <si>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</si>
  <si>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</si>
  <si>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</si>
  <si>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</si>
  <si>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</si>
  <si>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</si>
  <si>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</si>
  <si>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</si>
  <si>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</si>
  <si>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</si>
  <si>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</si>
  <si>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</si>
  <si>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</si>
  <si>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</si>
  <si>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</si>
  <si>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</si>
  <si>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</si>
  <si>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</si>
  <si>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</si>
  <si>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</si>
  <si>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</si>
  <si>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</si>
  <si>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</si>
  <si>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</si>
  <si>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</si>
  <si>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</si>
  <si>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</si>
  <si>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</si>
  <si>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</si>
  <si>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</si>
  <si>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</si>
  <si>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</si>
  <si>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</si>
  <si>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</si>
  <si>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</si>
  <si>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</si>
  <si>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</si>
  <si>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</si>
  <si>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</si>
  <si>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</si>
  <si>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</si>
  <si>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</si>
  <si>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</si>
  <si>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</si>
  <si>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</si>
  <si>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</si>
  <si>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</si>
  <si>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</si>
  <si>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</si>
  <si>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</si>
  <si>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</si>
  <si>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</si>
  <si>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</si>
  <si>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</si>
  <si>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</si>
  <si>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</si>
  <si>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</si>
  <si>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</si>
  <si>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</si>
  <si>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</si>
  <si>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</si>
  <si>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</si>
  <si>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</si>
  <si>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</si>
  <si>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</si>
  <si>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</si>
  <si>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</si>
  <si>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</si>
  <si>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</si>
  <si>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</si>
  <si>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</si>
  <si>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</si>
  <si>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</si>
  <si>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</si>
  <si>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</si>
  <si>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</si>
  <si>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</si>
  <si>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</si>
  <si>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</si>
  <si>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</si>
  <si>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</si>
  <si>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</si>
  <si>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</si>
  <si>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</si>
  <si>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</si>
  <si>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</si>
  <si>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</si>
  <si>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</si>
  <si>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</si>
  <si>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</si>
  <si>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</si>
  <si>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</si>
  <si>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</si>
  <si>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</si>
  <si>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</si>
  <si>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</si>
  <si>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</si>
  <si>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</si>
  <si>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</si>
  <si>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</si>
  <si>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</si>
  <si>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</si>
  <si>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</si>
  <si>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</si>
  <si>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</si>
  <si>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</si>
  <si>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</si>
  <si>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</si>
  <si>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</si>
  <si>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</si>
  <si>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</si>
  <si>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</si>
  <si>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</si>
  <si>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</si>
  <si>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</si>
  <si>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</si>
  <si>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</si>
  <si>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</si>
  <si>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</si>
  <si>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</si>
  <si>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</si>
  <si>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</si>
  <si>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</si>
  <si>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</si>
  <si>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</si>
  <si>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</si>
  <si>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</si>
  <si>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</si>
  <si>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</si>
  <si>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</si>
  <si>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</si>
  <si>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</si>
  <si>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</si>
  <si>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</si>
  <si>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</si>
  <si>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</si>
  <si>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</si>
  <si>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</si>
  <si>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</si>
  <si>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</si>
  <si>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</si>
  <si>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</si>
  <si>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</si>
  <si>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</si>
  <si>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</si>
  <si>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</si>
  <si>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</si>
  <si>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</si>
  <si>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</si>
  <si>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</si>
  <si>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</si>
  <si>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</si>
  <si>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</si>
  <si>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</si>
  <si>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</si>
  <si>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</si>
  <si>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</si>
  <si>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</si>
  <si>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</si>
  <si>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</si>
  <si>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</si>
  <si>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</si>
  <si>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</si>
  <si>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</si>
  <si>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</si>
  <si>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</si>
  <si>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</si>
  <si>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</si>
  <si>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</si>
  <si>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</si>
  <si>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</si>
  <si>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</si>
  <si>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</si>
  <si>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</si>
  <si>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</si>
  <si>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</si>
  <si>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</si>
  <si>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</si>
  <si>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</si>
  <si>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</si>
  <si>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</si>
  <si>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</si>
  <si>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</si>
  <si>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</si>
  <si>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</si>
  <si>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</si>
  <si>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</si>
  <si>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</si>
  <si>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</si>
  <si>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</si>
  <si>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</si>
  <si>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</si>
  <si>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</si>
  <si>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</si>
  <si>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</si>
  <si>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</si>
  <si>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</si>
  <si>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</si>
  <si>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</si>
  <si>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</si>
  <si>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</si>
  <si>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</si>
  <si>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</si>
  <si>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</si>
  <si>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</si>
  <si>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</si>
  <si>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</si>
  <si>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</si>
  <si>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</si>
  <si>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</si>
  <si>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</si>
  <si>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</si>
  <si>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</si>
  <si>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</si>
  <si>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</si>
  <si>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</si>
  <si>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</si>
  <si>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</si>
  <si>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</si>
  <si>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</si>
  <si>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</si>
  <si>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</si>
  <si>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</si>
  <si>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</si>
  <si>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</si>
  <si>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</si>
  <si>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</si>
  <si>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</si>
  <si>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</si>
  <si>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</si>
  <si>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</si>
  <si>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</si>
  <si>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</si>
  <si>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</si>
  <si>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</si>
  <si>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</si>
  <si>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</si>
  <si>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</si>
  <si>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</si>
  <si>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</si>
  <si>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</si>
  <si>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</si>
  <si>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</si>
  <si>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</si>
  <si>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</si>
  <si>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</si>
  <si>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</si>
  <si>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</si>
  <si>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</si>
  <si>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</si>
  <si>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</si>
  <si>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</si>
  <si>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</si>
  <si>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</si>
  <si>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</si>
  <si>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</si>
  <si>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</si>
  <si>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</si>
  <si>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</si>
  <si>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</si>
  <si>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</si>
  <si>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</si>
  <si>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</si>
  <si>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</si>
  <si>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</si>
  <si>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</si>
  <si>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</si>
  <si>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</si>
  <si>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</si>
  <si>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</si>
  <si>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</si>
  <si>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</si>
  <si>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</si>
  <si>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</si>
  <si>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</si>
  <si>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</si>
  <si>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</si>
  <si>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</si>
  <si>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</si>
  <si>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</si>
  <si>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</si>
  <si>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</si>
  <si>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</si>
  <si>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</si>
  <si>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</si>
  <si>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</si>
  <si>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</si>
  <si>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</si>
  <si>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</si>
  <si>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</si>
  <si>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</si>
  <si>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</si>
  <si>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</si>
  <si>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</si>
  <si>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</si>
  <si>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</si>
  <si>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</si>
  <si>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</si>
  <si>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</si>
  <si>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</si>
  <si>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</si>
  <si>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</si>
  <si>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</si>
  <si>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</si>
  <si>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</si>
  <si>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</si>
  <si>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</si>
  <si>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</si>
  <si>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</si>
  <si>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</si>
  <si>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</si>
  <si>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</si>
  <si>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</si>
  <si>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</si>
  <si>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</si>
  <si>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</si>
  <si>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</si>
  <si>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</si>
  <si>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</si>
  <si>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</si>
  <si>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</si>
  <si>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</si>
  <si>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</si>
  <si>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</si>
  <si>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</si>
  <si>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</si>
  <si>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</si>
  <si>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</si>
  <si>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</si>
  <si>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</si>
  <si>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</si>
  <si>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</si>
  <si>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</si>
  <si>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</si>
  <si>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</si>
  <si>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</si>
  <si>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</si>
  <si>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</si>
  <si>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</si>
  <si>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</si>
  <si>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</si>
  <si>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</si>
  <si>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</si>
  <si>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</si>
  <si>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</si>
  <si>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</si>
  <si>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</si>
  <si>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</si>
  <si>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</si>
  <si>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</si>
  <si>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</si>
  <si>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</si>
  <si>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</si>
  <si>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</si>
  <si>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</si>
  <si>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</si>
  <si>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</si>
  <si>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</si>
  <si>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</si>
  <si>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</si>
  <si>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</si>
  <si>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</si>
  <si>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</si>
  <si>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</si>
  <si>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</si>
  <si>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</si>
  <si>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</si>
  <si>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</si>
  <si>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</si>
  <si>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</si>
  <si>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</si>
  <si>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</si>
  <si>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</si>
  <si>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</si>
  <si>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</si>
  <si>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</si>
  <si>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</si>
  <si>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</si>
  <si>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</si>
  <si>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</si>
  <si>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</si>
  <si>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</si>
  <si>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</si>
  <si>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</si>
  <si>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</si>
  <si>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</si>
  <si>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</si>
  <si>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</si>
  <si>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</si>
  <si>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</si>
  <si>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</si>
  <si>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</si>
  <si>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</si>
  <si>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</si>
  <si>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</si>
  <si>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</si>
  <si>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</si>
  <si>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</si>
  <si>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</si>
  <si>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</si>
  <si>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</si>
  <si>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</si>
  <si>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</si>
  <si>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</si>
  <si>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</si>
  <si>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</si>
  <si>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</si>
  <si>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</si>
  <si>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</si>
  <si>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</si>
  <si>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</si>
  <si>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</si>
  <si>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</si>
  <si>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</si>
  <si>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</si>
  <si>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</si>
  <si>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</si>
  <si>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</si>
  <si>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</si>
  <si>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</si>
  <si>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</si>
  <si>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</si>
  <si>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</si>
  <si>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</si>
  <si>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</si>
  <si>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</si>
  <si>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</si>
  <si>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</si>
  <si>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</si>
  <si>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</si>
  <si>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</si>
  <si>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</si>
  <si>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</si>
  <si>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</si>
  <si>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</si>
  <si>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</si>
  <si>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</si>
  <si>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</si>
  <si>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</si>
  <si>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</si>
  <si>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</si>
  <si>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</si>
  <si>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</si>
  <si>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</si>
  <si>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</si>
  <si>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</si>
  <si>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</si>
  <si>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</si>
  <si>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</si>
  <si>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</si>
  <si>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</si>
  <si>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</si>
  <si>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</si>
  <si>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</si>
  <si>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</si>
  <si>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</si>
  <si>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</si>
  <si>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</si>
  <si>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</si>
  <si>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</si>
  <si>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</si>
  <si>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</si>
  <si>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</si>
  <si>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</si>
  <si>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</si>
  <si>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</si>
  <si>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</si>
  <si>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</si>
  <si>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</si>
  <si>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</si>
  <si>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</si>
  <si>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</si>
  <si>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</si>
  <si>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</si>
  <si>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</si>
  <si>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</si>
  <si>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</si>
  <si>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</si>
  <si>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</si>
  <si>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</si>
  <si>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</si>
  <si>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</si>
  <si>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</si>
  <si>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</si>
  <si>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</si>
  <si>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</si>
  <si>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</si>
  <si>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</si>
  <si>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</si>
  <si>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</si>
  <si>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</si>
  <si>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</si>
  <si>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</si>
  <si>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</si>
  <si>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</si>
  <si>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</si>
  <si>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</si>
  <si>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</si>
  <si>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</si>
  <si>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</si>
  <si>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</si>
  <si>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</si>
  <si>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</si>
  <si>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</si>
  <si>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</si>
  <si>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</si>
  <si>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</si>
  <si>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</si>
  <si>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</si>
  <si>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</si>
  <si>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</si>
  <si>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</si>
  <si>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</si>
  <si>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</si>
  <si>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</si>
  <si>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</si>
  <si>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</si>
  <si>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</si>
  <si>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</si>
  <si>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</si>
  <si>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</si>
  <si>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</si>
  <si>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</si>
  <si>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</si>
  <si>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</si>
  <si>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</si>
  <si>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</si>
  <si>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</si>
  <si>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</si>
  <si>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</si>
  <si>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</si>
  <si>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</si>
  <si>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</si>
  <si>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</si>
  <si>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</si>
  <si>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</si>
  <si>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</si>
  <si>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</si>
  <si>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</si>
  <si>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</si>
  <si>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</si>
  <si>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</si>
  <si>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</si>
  <si>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</si>
  <si>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</si>
  <si>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</si>
  <si>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</si>
  <si>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</si>
  <si>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</si>
  <si>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</si>
  <si>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</si>
  <si>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</si>
  <si>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</si>
  <si>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</si>
  <si>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</si>
  <si>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</si>
  <si>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</si>
  <si>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</si>
  <si>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</si>
  <si>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</si>
  <si>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</si>
  <si>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</si>
  <si>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</si>
  <si>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</si>
  <si>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</si>
  <si>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</si>
  <si>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</si>
  <si>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</si>
  <si>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</si>
  <si>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</si>
  <si>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</si>
  <si>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</si>
  <si>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</si>
  <si>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</si>
  <si>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</si>
  <si>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</si>
  <si>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</si>
  <si>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</si>
  <si>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</si>
  <si>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</si>
  <si>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</si>
  <si>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</si>
  <si>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</si>
  <si>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</si>
  <si>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</si>
  <si>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</si>
  <si>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</si>
  <si>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</si>
  <si>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</si>
  <si>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</si>
  <si>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</si>
  <si>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</si>
  <si>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</si>
  <si>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</si>
  <si>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</si>
  <si>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</si>
  <si>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</si>
  <si>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</si>
  <si>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</si>
  <si>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</si>
  <si>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</si>
  <si>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</si>
  <si>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</si>
  <si>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</si>
  <si>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</si>
  <si>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</si>
  <si>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</si>
  <si>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</si>
  <si>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</si>
  <si>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</si>
  <si>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</si>
  <si>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</si>
  <si>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</si>
  <si>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</si>
  <si>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</si>
  <si>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</si>
  <si>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</si>
  <si>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</si>
  <si>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</si>
  <si>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</si>
  <si>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</si>
  <si>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</si>
  <si>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</si>
  <si>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</si>
  <si>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</si>
  <si>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</si>
  <si>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</si>
  <si>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</si>
  <si>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</si>
  <si>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</si>
  <si>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</si>
  <si>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</si>
  <si>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</si>
  <si>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</si>
  <si>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</si>
  <si>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</si>
  <si>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</si>
  <si>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</si>
  <si>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</si>
  <si>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</si>
  <si>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</si>
  <si>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</si>
  <si>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</si>
  <si>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</si>
  <si>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</si>
  <si>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</si>
  <si>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</si>
  <si>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</si>
  <si>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</si>
  <si>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</si>
  <si>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</si>
  <si>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</si>
  <si>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</si>
  <si>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</si>
  <si>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</si>
  <si>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</si>
  <si>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</si>
  <si>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</si>
  <si>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</si>
  <si>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</si>
  <si>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</si>
  <si>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</si>
  <si>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</si>
  <si>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</si>
  <si>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</si>
  <si>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</si>
  <si>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</si>
  <si>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</si>
  <si>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</si>
  <si>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</si>
  <si>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</si>
  <si>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</si>
  <si>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</si>
  <si>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</si>
  <si>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</si>
  <si>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</si>
  <si>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</si>
  <si>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</si>
  <si>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</si>
  <si>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</si>
  <si>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</si>
  <si>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</si>
  <si>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</si>
  <si>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</si>
  <si>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</si>
  <si>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</si>
  <si>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</si>
  <si>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</si>
  <si>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</si>
  <si>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</si>
  <si>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</si>
  <si>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</si>
  <si>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</si>
  <si>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</si>
  <si>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</si>
  <si>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</si>
  <si>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</si>
  <si>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</si>
  <si>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</si>
  <si>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</si>
  <si>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</si>
  <si>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</si>
  <si>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</si>
  <si>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</si>
  <si>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</si>
  <si>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</si>
  <si>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</si>
  <si>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</si>
  <si>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</si>
  <si>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</si>
  <si>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</si>
  <si>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</si>
  <si>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</si>
  <si>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</si>
  <si>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</si>
  <si>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</si>
  <si>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</si>
  <si>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</si>
  <si>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</si>
  <si>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</si>
  <si>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</si>
  <si>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</si>
  <si>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</si>
  <si>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</si>
  <si>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</si>
  <si>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</si>
  <si>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</si>
  <si>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</si>
  <si>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</si>
  <si>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</si>
  <si>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</si>
  <si>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</si>
  <si>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</si>
  <si>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</si>
  <si>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</si>
  <si>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</si>
  <si>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</si>
  <si>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</si>
  <si>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</si>
  <si>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</si>
  <si>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</si>
  <si>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</si>
  <si>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</si>
  <si>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</si>
  <si>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</si>
  <si>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</si>
  <si>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</si>
  <si>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</si>
  <si>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</si>
  <si>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</si>
  <si>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</si>
  <si>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</si>
  <si>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</si>
  <si>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</si>
  <si>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</si>
  <si>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</si>
  <si>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</si>
  <si>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</si>
  <si>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</si>
  <si>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</si>
  <si>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</si>
  <si>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</si>
  <si>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</si>
  <si>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</si>
  <si>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</si>
  <si>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</si>
  <si>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</si>
  <si>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</si>
  <si>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</si>
  <si>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</si>
  <si>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</si>
  <si>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</si>
  <si>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</si>
  <si>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</si>
  <si>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</si>
  <si>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</si>
  <si>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</si>
  <si>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</si>
  <si>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</si>
  <si>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</si>
  <si>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</si>
  <si>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</si>
  <si>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</si>
  <si>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</si>
  <si>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</si>
  <si>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</si>
  <si>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</si>
  <si>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</si>
  <si>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</si>
  <si>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</si>
  <si>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</si>
  <si>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</si>
  <si>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</si>
  <si>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</si>
  <si>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</si>
  <si>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</si>
  <si>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</si>
  <si>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</si>
  <si>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</si>
  <si>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</si>
  <si>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</si>
  <si>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</si>
  <si>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</si>
  <si>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</si>
  <si>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</si>
  <si>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</si>
  <si>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</si>
  <si>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</si>
  <si>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</si>
  <si>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</si>
  <si>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</si>
  <si>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</si>
  <si>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</si>
  <si>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</si>
  <si>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</si>
  <si>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</si>
  <si>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</si>
  <si>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</si>
  <si>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</si>
  <si>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</si>
  <si>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</si>
  <si>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</si>
  <si>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</si>
  <si>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</si>
  <si>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</si>
  <si>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</si>
  <si>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</si>
  <si>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</si>
  <si>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</si>
  <si>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</si>
  <si>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</si>
  <si>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</si>
  <si>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</si>
  <si>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</si>
  <si>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</si>
  <si>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</si>
  <si>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</si>
  <si>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</si>
  <si>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</si>
  <si>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</si>
  <si>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</si>
  <si>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</si>
  <si>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</si>
  <si>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</si>
  <si>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</si>
  <si>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</si>
  <si>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</si>
  <si>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</si>
  <si>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</si>
  <si>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</si>
  <si>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</si>
  <si>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</si>
  <si>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</si>
  <si>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</si>
  <si>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</si>
  <si>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</si>
  <si>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</si>
  <si>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</si>
  <si>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</si>
  <si>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</si>
  <si>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</si>
  <si>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</si>
  <si>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</si>
  <si>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</si>
  <si>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</si>
  <si>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</si>
  <si>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</si>
  <si>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</si>
  <si>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</si>
  <si>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</si>
  <si>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</si>
  <si>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</si>
  <si>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</si>
  <si>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</si>
  <si>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</si>
  <si>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</si>
  <si>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</si>
  <si>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</si>
  <si>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</si>
  <si>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</si>
  <si>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</si>
  <si>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</si>
  <si>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</si>
  <si>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</si>
  <si>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</si>
  <si>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</si>
  <si>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</si>
  <si>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</si>
  <si>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</si>
  <si>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</si>
  <si>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</si>
  <si>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</si>
  <si>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</si>
  <si>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</si>
  <si>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</si>
  <si>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</si>
  <si>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</si>
  <si>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</si>
  <si>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</si>
  <si>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</si>
  <si>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</si>
  <si>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</si>
  <si>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</si>
  <si>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</si>
  <si>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</si>
  <si>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</si>
  <si>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</si>
  <si>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</si>
  <si>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</si>
  <si>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</si>
  <si>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</si>
  <si>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</si>
  <si>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</si>
  <si>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</si>
  <si>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</si>
  <si>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</si>
  <si>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</si>
  <si>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</si>
  <si>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</si>
  <si>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</si>
  <si>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</si>
  <si>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</si>
  <si>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</si>
  <si>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</si>
  <si>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</si>
  <si>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</si>
  <si>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</si>
  <si>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</si>
  <si>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</si>
  <si>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</si>
  <si>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</si>
  <si>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</si>
  <si>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</si>
  <si>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</si>
  <si>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</si>
  <si>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</si>
  <si>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</si>
  <si>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</si>
  <si>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</si>
  <si>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</si>
  <si>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</si>
  <si>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</si>
  <si>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</si>
  <si>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</si>
  <si>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</si>
  <si>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</si>
  <si>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</si>
  <si>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</si>
  <si>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</si>
  <si>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</si>
  <si>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</si>
  <si>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</si>
  <si>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</si>
  <si>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</si>
  <si>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</si>
  <si>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</si>
  <si>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</si>
  <si>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</si>
  <si>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</si>
  <si>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</si>
  <si>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</si>
  <si>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</si>
  <si>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</si>
  <si>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</si>
  <si>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</si>
  <si>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</si>
  <si>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</si>
  <si>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</si>
  <si>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</si>
  <si>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</si>
  <si>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</si>
  <si>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</si>
  <si>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</si>
  <si>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</si>
  <si>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</si>
  <si>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</si>
  <si>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</si>
  <si>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</si>
  <si>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</si>
  <si>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</si>
  <si>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</si>
  <si>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</si>
  <si>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</si>
  <si>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</si>
  <si>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</si>
  <si>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</si>
  <si>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</si>
  <si>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</si>
  <si>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</si>
  <si>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</si>
  <si>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</si>
  <si>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</si>
  <si>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</si>
  <si>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</si>
  <si>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</si>
  <si>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</si>
  <si>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</si>
  <si>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</si>
  <si>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</si>
  <si>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</si>
  <si>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</si>
  <si>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</si>
  <si>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</si>
  <si>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</si>
  <si>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</si>
  <si>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</si>
  <si>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</si>
  <si>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</si>
  <si>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</si>
  <si>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</si>
  <si>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</si>
  <si>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</si>
  <si>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</si>
  <si>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</si>
  <si>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</si>
  <si>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</si>
  <si>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</si>
  <si>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</si>
  <si>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</si>
  <si>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</si>
  <si>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</si>
  <si>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</si>
  <si>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</si>
  <si>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</si>
  <si>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</si>
  <si>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</si>
  <si>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</si>
  <si>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</si>
  <si>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</si>
  <si>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</si>
  <si>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</si>
  <si>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</si>
  <si>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</si>
  <si>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</si>
  <si>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</si>
  <si>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</si>
  <si>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</si>
  <si>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</si>
  <si>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</si>
  <si>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</si>
  <si>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</si>
  <si>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</si>
  <si>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</si>
  <si>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</si>
  <si>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</si>
  <si>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</si>
  <si>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</si>
  <si>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</si>
  <si>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</si>
  <si>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</si>
  <si>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</si>
  <si>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</si>
  <si>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</si>
  <si>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</si>
  <si>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</si>
  <si>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</si>
  <si>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</si>
  <si>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</si>
  <si>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</si>
  <si>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</si>
  <si>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</si>
  <si>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</si>
  <si>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</si>
  <si>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</si>
  <si>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</si>
  <si>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</si>
  <si>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</si>
  <si>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</si>
  <si>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</si>
  <si>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</si>
  <si>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</si>
  <si>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</si>
  <si>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</si>
  <si>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</si>
  <si>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</si>
  <si>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</si>
  <si>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</si>
  <si>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</si>
  <si>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</si>
  <si>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</si>
  <si>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</si>
  <si>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</si>
  <si>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</si>
  <si>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</si>
  <si>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</si>
  <si>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</si>
  <si>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</si>
  <si>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</si>
  <si>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</si>
  <si>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</si>
  <si>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</si>
  <si>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</si>
  <si>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</si>
  <si>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</si>
  <si>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</si>
  <si>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</si>
  <si>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</si>
  <si>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</si>
  <si>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</si>
  <si>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</si>
  <si>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</si>
  <si>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</si>
  <si>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</si>
  <si>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</si>
  <si>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</si>
  <si>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</si>
  <si>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</si>
  <si>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</si>
  <si>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</si>
  <si>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</si>
  <si>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</si>
  <si>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</si>
  <si>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</si>
  <si>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</si>
  <si>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</si>
  <si>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</si>
  <si>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</si>
  <si>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</si>
  <si>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</si>
  <si>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</si>
  <si>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</si>
  <si>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</si>
  <si>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</si>
  <si>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</si>
  <si>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</si>
  <si>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</si>
  <si>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</si>
  <si>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</si>
  <si>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</si>
  <si>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</si>
  <si>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</si>
  <si>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</si>
  <si>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</si>
  <si>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</si>
  <si>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</si>
  <si>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</si>
  <si>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</si>
  <si>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</si>
  <si>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</si>
  <si>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</si>
  <si>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</si>
  <si>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</si>
  <si>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</si>
  <si>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</si>
  <si>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</si>
  <si>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</si>
  <si>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</si>
  <si>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</si>
  <si>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</si>
  <si>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</si>
  <si>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</si>
  <si>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</si>
  <si>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</si>
  <si>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</si>
  <si>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</si>
  <si>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</si>
  <si>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</si>
  <si>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</si>
  <si>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</si>
  <si>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</si>
  <si>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</si>
  <si>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</si>
  <si>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</si>
  <si>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</si>
  <si>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</si>
  <si>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</si>
  <si>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</si>
  <si>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</si>
  <si>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</si>
  <si>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</si>
  <si>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</si>
  <si>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</si>
  <si>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</si>
  <si>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</si>
  <si>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</si>
  <si>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</si>
  <si>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</si>
  <si>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</si>
  <si>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</si>
  <si>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</si>
  <si>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</si>
  <si>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</si>
  <si>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</si>
  <si>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</si>
  <si>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</si>
  <si>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</si>
  <si>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</si>
  <si>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</si>
  <si>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</si>
  <si>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</si>
  <si>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</si>
  <si>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</si>
  <si>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</si>
  <si>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</si>
  <si>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</si>
  <si>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</si>
  <si>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</si>
  <si>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</si>
  <si>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</si>
  <si>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</si>
  <si>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</si>
  <si>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</si>
  <si>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</si>
  <si>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</si>
  <si>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</si>
  <si>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</si>
  <si>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</si>
  <si>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</si>
  <si>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</si>
  <si>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</si>
  <si>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</si>
  <si>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</si>
  <si>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</si>
  <si>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</si>
  <si>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</si>
  <si>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</si>
  <si>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</si>
  <si>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</si>
  <si>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</si>
  <si>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</si>
  <si>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</si>
  <si>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</si>
  <si>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</si>
  <si>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</si>
  <si>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</si>
  <si>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</si>
  <si>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</si>
  <si>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</si>
  <si>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</si>
  <si>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</si>
  <si>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</si>
  <si>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</si>
  <si>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</si>
  <si>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</si>
  <si>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</si>
  <si>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</si>
  <si>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</si>
  <si>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</si>
  <si>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</si>
  <si>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</si>
  <si>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</si>
  <si>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</si>
  <si>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</si>
  <si>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</si>
  <si>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</si>
  <si>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</si>
  <si>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</si>
  <si>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</si>
  <si>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</si>
  <si>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</si>
  <si>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</si>
  <si>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</si>
  <si>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</si>
  <si>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</si>
  <si>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</si>
  <si>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</si>
  <si>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</si>
  <si>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</si>
  <si>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</si>
  <si>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</si>
  <si>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</si>
  <si>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</si>
  <si>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</si>
  <si>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</si>
  <si>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</si>
  <si>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</si>
  <si>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</si>
  <si>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</si>
  <si>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</si>
  <si>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</si>
  <si>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</si>
  <si>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</si>
  <si>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</si>
  <si>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</si>
  <si>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</si>
  <si>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</si>
  <si>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</si>
  <si>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</si>
  <si>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</si>
  <si>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</si>
  <si>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</si>
  <si>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</si>
  <si>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</si>
  <si>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</si>
  <si>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</si>
  <si>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</si>
  <si>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</si>
  <si>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</si>
  <si>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</si>
  <si>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</si>
  <si>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</si>
  <si>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</si>
  <si>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</si>
  <si>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</si>
  <si>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</si>
  <si>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</si>
  <si>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</si>
  <si>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</si>
  <si>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</si>
  <si>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</si>
  <si>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</si>
  <si>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</si>
  <si>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</si>
  <si>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</si>
  <si>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</si>
  <si>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</si>
  <si>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</si>
  <si>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</si>
  <si>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</si>
  <si>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</si>
  <si>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</si>
  <si>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</si>
  <si>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</si>
  <si>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</si>
  <si>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</si>
  <si>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</si>
  <si>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</si>
  <si>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</si>
  <si>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</si>
  <si>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</si>
  <si>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</si>
  <si>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</si>
  <si>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</si>
  <si>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</si>
  <si>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</si>
  <si>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</si>
  <si>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</si>
  <si>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</si>
  <si>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</si>
  <si>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</si>
  <si>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</si>
  <si>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</si>
  <si>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</si>
  <si>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</si>
  <si>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</si>
  <si>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</si>
  <si>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</si>
  <si>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</si>
  <si>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</si>
  <si>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</si>
  <si>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</si>
  <si>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</si>
  <si>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</si>
  <si>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</si>
  <si>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</si>
  <si>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</si>
  <si>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</si>
  <si>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</si>
  <si>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</si>
  <si>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</si>
  <si>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</si>
  <si>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</si>
  <si>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</si>
  <si>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</si>
  <si>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</si>
  <si>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</si>
  <si>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</si>
  <si>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</si>
  <si>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</si>
  <si>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</si>
  <si>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</si>
  <si>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</si>
  <si>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</si>
  <si>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</si>
  <si>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</si>
  <si>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</si>
  <si>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</si>
  <si>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</si>
  <si>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</si>
  <si>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</si>
  <si>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</si>
  <si>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</si>
  <si>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</si>
  <si>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</si>
  <si>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</si>
  <si>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</si>
  <si>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</si>
  <si>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</si>
  <si>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</si>
  <si>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</si>
  <si>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</si>
  <si>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</si>
  <si>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</si>
  <si>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</si>
  <si>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</si>
  <si>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</si>
  <si>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</si>
  <si>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</si>
  <si>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</si>
  <si>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</si>
  <si>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</si>
  <si>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</si>
  <si>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</si>
  <si>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</si>
  <si>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</si>
  <si>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</si>
  <si>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</si>
  <si>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</si>
  <si>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</si>
  <si>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</si>
  <si>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</si>
  <si>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</si>
  <si>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</si>
  <si>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</si>
  <si>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</si>
  <si>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</si>
  <si>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</si>
  <si>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</si>
  <si>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</si>
  <si>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</si>
  <si>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</si>
  <si>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</si>
  <si>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</si>
  <si>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</si>
  <si>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</si>
  <si>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</si>
  <si>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</si>
  <si>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</si>
  <si>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</si>
  <si>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</si>
  <si>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</si>
  <si>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</si>
  <si>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</si>
  <si>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</si>
  <si>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</si>
  <si>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</si>
  <si>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</si>
  <si>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</si>
  <si>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</si>
  <si>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</si>
  <si>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</si>
  <si>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</si>
  <si>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</si>
  <si>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</si>
  <si>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</si>
  <si>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</si>
  <si>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</si>
  <si>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</si>
  <si>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</si>
  <si>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</si>
  <si>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</si>
  <si>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</si>
  <si>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</si>
  <si>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</si>
  <si>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</si>
  <si>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</si>
  <si>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</si>
  <si>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</si>
  <si>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</si>
  <si>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</si>
  <si>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</si>
  <si>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</si>
  <si>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</si>
  <si>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</si>
  <si>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</si>
  <si>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</si>
  <si>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</si>
  <si>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</si>
  <si>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</si>
  <si>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</si>
  <si>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</si>
  <si>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</si>
  <si>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</si>
  <si>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</si>
  <si>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</si>
  <si>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</si>
  <si>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</si>
  <si>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</si>
  <si>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</si>
  <si>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</si>
  <si>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</si>
  <si>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</si>
  <si>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</si>
  <si>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</si>
  <si>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</si>
  <si>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</si>
  <si>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</si>
  <si>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</si>
  <si>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</si>
  <si>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</si>
  <si>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</si>
  <si>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</si>
  <si>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</si>
  <si>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</si>
  <si>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</si>
  <si>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</si>
  <si>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</si>
  <si>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</si>
  <si>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</si>
  <si>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</si>
  <si>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</si>
  <si>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</si>
  <si>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</si>
  <si>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</si>
  <si>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</si>
  <si>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</si>
  <si>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</si>
  <si>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</si>
  <si>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</si>
  <si>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</si>
  <si>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</si>
  <si>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</si>
  <si>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</si>
  <si>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</si>
  <si>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</si>
  <si>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</si>
  <si>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</si>
  <si>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</si>
  <si>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</si>
  <si>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</si>
  <si>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</si>
  <si>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</si>
  <si>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</si>
  <si>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</si>
  <si>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</si>
  <si>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</si>
  <si>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</si>
  <si>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</si>
  <si>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</si>
  <si>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</si>
  <si>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</si>
  <si>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</si>
  <si>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</si>
  <si>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</si>
  <si>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</si>
  <si>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</si>
  <si>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</si>
  <si>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</si>
  <si>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</si>
  <si>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</si>
  <si>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</si>
  <si>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</si>
  <si>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</si>
  <si>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</si>
  <si>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</si>
  <si>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</si>
  <si>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</si>
  <si>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</si>
  <si>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</si>
  <si>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</si>
  <si>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</si>
  <si>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</si>
  <si>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</si>
  <si>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</si>
  <si>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</si>
  <si>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</si>
  <si>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</si>
  <si>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</si>
  <si>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</si>
  <si>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</si>
  <si>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</si>
  <si>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</si>
  <si>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</si>
  <si>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</si>
  <si>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</si>
  <si>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</si>
  <si>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</si>
  <si>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</si>
  <si>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</si>
  <si>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</si>
  <si>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</si>
  <si>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</si>
  <si>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</si>
  <si>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</si>
  <si>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</si>
  <si>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</si>
  <si>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</si>
  <si>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</si>
  <si>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</si>
  <si>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</si>
  <si>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</si>
  <si>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</si>
  <si>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</si>
  <si>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</si>
  <si>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</si>
  <si>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</si>
  <si>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</si>
  <si>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</si>
  <si>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</si>
  <si>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</si>
  <si>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</si>
  <si>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</si>
  <si>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</si>
  <si>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</si>
  <si>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</si>
  <si>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</si>
  <si>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</si>
  <si>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</si>
  <si>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</si>
  <si>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</si>
  <si>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</si>
  <si>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</si>
  <si>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</si>
  <si>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</si>
  <si>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</si>
  <si>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</si>
  <si>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</si>
  <si>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</si>
  <si>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</si>
  <si>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</si>
  <si>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</si>
  <si>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</si>
  <si>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</si>
  <si>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</si>
  <si>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</si>
  <si>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</si>
  <si>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</si>
  <si>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</si>
  <si>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</si>
  <si>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</si>
  <si>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</si>
  <si>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</si>
  <si>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</si>
  <si>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</si>
  <si>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</si>
  <si>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</si>
  <si>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</si>
  <si>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</si>
  <si>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</si>
  <si>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</si>
  <si>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</si>
  <si>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</si>
  <si>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</si>
  <si>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</si>
  <si>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</si>
  <si>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</si>
  <si>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</si>
  <si>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</si>
  <si>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</si>
  <si>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</si>
  <si>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</si>
  <si>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</si>
  <si>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</si>
  <si>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</si>
  <si>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</si>
  <si>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</si>
  <si>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</si>
  <si>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</si>
  <si>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</si>
  <si>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</si>
  <si>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</si>
  <si>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</si>
  <si>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</si>
  <si>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</si>
  <si>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</si>
  <si>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</si>
  <si>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</si>
  <si>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</si>
  <si>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</si>
  <si>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</si>
  <si>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</si>
  <si>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</si>
  <si>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</si>
  <si>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</si>
  <si>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</si>
  <si>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</si>
  <si>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</si>
  <si>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</si>
  <si>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</si>
  <si>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</si>
  <si>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</si>
  <si>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</si>
  <si>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</si>
  <si>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</si>
  <si>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</si>
  <si>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</si>
  <si>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</si>
  <si>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</si>
  <si>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</si>
  <si>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</si>
  <si>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</si>
  <si>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</si>
  <si>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</si>
  <si>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</si>
  <si>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</si>
  <si>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</si>
  <si>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</si>
  <si>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</si>
  <si>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</si>
  <si>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</si>
  <si>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</si>
  <si>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</si>
  <si>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</si>
  <si>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</si>
  <si>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</si>
  <si>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</si>
  <si>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</si>
  <si>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</si>
  <si>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</si>
  <si>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</si>
  <si>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</si>
  <si>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</si>
  <si>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</si>
  <si>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</si>
  <si>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</si>
  <si>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</si>
  <si>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</si>
  <si>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</si>
  <si>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</si>
  <si>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</si>
  <si>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</si>
  <si>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</si>
  <si>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</si>
  <si>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</si>
  <si>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</si>
  <si>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</si>
  <si>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</si>
  <si>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</si>
  <si>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</si>
  <si>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</si>
  <si>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</si>
  <si>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</si>
  <si>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</si>
  <si>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</si>
  <si>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</si>
  <si>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</si>
  <si>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</si>
  <si>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</si>
  <si>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</si>
  <si>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</si>
  <si>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</si>
  <si>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</si>
  <si>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</si>
  <si>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</si>
  <si>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</si>
  <si>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</si>
  <si>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</si>
  <si>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</si>
  <si>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</si>
  <si>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</si>
  <si>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</si>
  <si>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</si>
  <si>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</si>
  <si>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</si>
  <si>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</si>
  <si>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</si>
  <si>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</si>
  <si>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</si>
  <si>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</si>
  <si>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</si>
  <si>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</si>
  <si>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</si>
  <si>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</si>
  <si>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</si>
  <si>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</si>
  <si>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</si>
  <si>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</si>
  <si>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</si>
  <si>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</si>
  <si>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</si>
  <si>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</si>
  <si>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</si>
  <si>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</si>
  <si>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</si>
  <si>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</si>
  <si>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</si>
  <si>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</si>
  <si>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</si>
  <si>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</si>
  <si>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</si>
  <si>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</si>
  <si>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</si>
  <si>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</si>
  <si>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</si>
  <si>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</si>
  <si>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</si>
  <si>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</si>
  <si>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</si>
  <si>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</si>
  <si>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</si>
  <si>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</si>
  <si>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</si>
  <si>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</si>
  <si>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</si>
  <si>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</si>
  <si>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</si>
  <si>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</si>
  <si>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</si>
  <si>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</si>
  <si>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</si>
  <si>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</si>
  <si>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</si>
  <si>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</si>
  <si>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</si>
  <si>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</si>
  <si>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</si>
  <si>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</si>
  <si>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</si>
  <si>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</si>
  <si>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</si>
  <si>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</si>
  <si>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</si>
  <si>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</si>
  <si>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</si>
  <si>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</si>
  <si>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</si>
  <si>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</si>
  <si>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</si>
  <si>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</si>
  <si>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</si>
  <si>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</si>
  <si>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</si>
  <si>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</si>
  <si>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</si>
  <si>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</si>
  <si>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</si>
  <si>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</si>
  <si>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</si>
  <si>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</si>
  <si>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</si>
  <si>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</si>
  <si>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</si>
  <si>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</si>
  <si>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</si>
  <si>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</si>
  <si>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</si>
  <si>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</si>
  <si>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</si>
  <si>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</si>
  <si>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</si>
  <si>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</si>
  <si>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</si>
  <si>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</si>
  <si>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</si>
  <si>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</si>
  <si>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</si>
  <si>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</si>
  <si>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</si>
  <si>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</si>
  <si>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</si>
  <si>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</si>
  <si>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</si>
  <si>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</si>
  <si>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</si>
  <si>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</si>
  <si>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</si>
  <si>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</si>
  <si>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</si>
  <si>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</si>
  <si>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</si>
  <si>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</si>
  <si>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</si>
  <si>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</si>
  <si>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</si>
  <si>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</si>
  <si>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</si>
  <si>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</si>
  <si>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</si>
  <si>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</si>
  <si>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</si>
  <si>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</si>
  <si>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</si>
  <si>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</si>
  <si>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</si>
  <si>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</si>
  <si>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</si>
  <si>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</si>
  <si>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</si>
  <si>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</si>
  <si>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</si>
  <si>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</si>
  <si>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</si>
  <si>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</si>
  <si>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</si>
  <si>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</si>
  <si>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</si>
  <si>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</si>
  <si>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</si>
  <si>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</si>
  <si>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</si>
  <si>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</si>
  <si>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</si>
  <si>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</si>
  <si>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</si>
  <si>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</si>
  <si>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</si>
  <si>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</si>
  <si>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</si>
  <si>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</si>
  <si>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</si>
  <si>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</si>
  <si>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</si>
  <si>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</si>
  <si>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</si>
  <si>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</si>
  <si>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</si>
  <si>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</si>
  <si>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</si>
  <si>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</si>
  <si>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</si>
  <si>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</si>
  <si>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</si>
  <si>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</si>
  <si>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</si>
  <si>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</si>
  <si>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</si>
  <si>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</si>
  <si>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</si>
  <si>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</si>
  <si>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</si>
  <si>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</si>
  <si>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</si>
  <si>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</si>
  <si>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</si>
  <si>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</si>
  <si>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</si>
  <si>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</si>
  <si>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</si>
  <si>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</si>
  <si>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</si>
  <si>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</si>
  <si>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</si>
  <si>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</si>
  <si>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</si>
  <si>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</si>
  <si>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</si>
  <si>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</si>
  <si>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</si>
  <si>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</si>
  <si>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</si>
  <si>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</si>
  <si>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</si>
  <si>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</si>
  <si>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</si>
  <si>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</si>
  <si>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</si>
  <si>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</si>
  <si>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</si>
  <si>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</si>
  <si>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</si>
  <si>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</si>
  <si>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</si>
  <si>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</si>
  <si>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</si>
  <si>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</si>
  <si>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</si>
  <si>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</si>
  <si>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</si>
  <si>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</si>
  <si>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</si>
  <si>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</si>
  <si>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</si>
  <si>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</si>
  <si>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</si>
  <si>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</si>
  <si>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</si>
  <si>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</si>
  <si>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</si>
  <si>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</si>
  <si>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</si>
  <si>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</si>
  <si>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</si>
  <si>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</si>
  <si>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</si>
  <si>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</si>
  <si>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</si>
  <si>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</si>
  <si>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</si>
  <si>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</si>
  <si>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</si>
  <si>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</si>
  <si>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</si>
  <si>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</si>
  <si>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</si>
  <si>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</si>
  <si>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</si>
  <si>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</si>
  <si>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</si>
  <si>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</si>
  <si>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</si>
  <si>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</si>
  <si>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</si>
  <si>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</si>
  <si>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</si>
  <si>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</si>
  <si>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</si>
  <si>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</si>
  <si>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</si>
  <si>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</si>
  <si>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</si>
  <si>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</si>
  <si>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</si>
  <si>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</si>
  <si>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</si>
  <si>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</si>
  <si>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</si>
  <si>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</si>
  <si>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</si>
  <si>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</si>
  <si>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</si>
  <si>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</si>
  <si>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</si>
  <si>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</si>
  <si>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</si>
  <si>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</si>
  <si>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</si>
  <si>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</si>
  <si>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</si>
  <si>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</si>
  <si>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</si>
  <si>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</si>
  <si>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</si>
  <si>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</si>
  <si>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</si>
  <si>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</si>
  <si>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</si>
  <si>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</si>
  <si>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</si>
  <si>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</si>
  <si>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</si>
  <si>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</si>
  <si>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</si>
  <si>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</si>
  <si>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</si>
  <si>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</si>
  <si>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</si>
  <si>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</si>
  <si>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</si>
  <si>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</si>
  <si>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</si>
  <si>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</si>
  <si>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</si>
  <si>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</si>
  <si>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</si>
  <si>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</si>
  <si>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</si>
  <si>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</si>
  <si>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</si>
  <si>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</si>
  <si>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</si>
  <si>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</si>
  <si>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</si>
  <si>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</si>
  <si>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</si>
  <si>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</si>
  <si>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</si>
  <si>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</si>
  <si>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</si>
  <si>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</si>
  <si>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</si>
  <si>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</si>
  <si>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</si>
  <si>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</si>
  <si>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</si>
  <si>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</si>
  <si>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</si>
  <si>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</si>
  <si>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</si>
  <si>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</si>
  <si>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</si>
  <si>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</si>
  <si>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</si>
  <si>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</si>
  <si>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</si>
  <si>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</si>
  <si>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</si>
  <si>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</si>
  <si>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</si>
  <si>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</si>
  <si>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</si>
  <si>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</si>
  <si>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</si>
  <si>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</si>
  <si>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</si>
  <si>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</si>
  <si>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</si>
  <si>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</si>
  <si>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</si>
  <si>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</si>
  <si>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</si>
  <si>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</si>
  <si>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</si>
  <si>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</si>
  <si>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</si>
  <si>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</si>
  <si>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</si>
  <si>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</si>
  <si>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</si>
  <si>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</si>
  <si>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</si>
  <si>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</si>
  <si>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</si>
  <si>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</si>
  <si>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</si>
  <si>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</si>
  <si>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</si>
  <si>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</si>
  <si>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</si>
  <si>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</si>
  <si>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</si>
  <si>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</si>
  <si>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</si>
  <si>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</si>
  <si>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</si>
  <si>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</si>
  <si>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 xml:space="preserve">no PCM </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</si>
  <si>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</si>
  <si>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</si>
  <si>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</si>
  <si>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</si>
  <si>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</si>
  <si>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</si>
  <si>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</si>
  <si>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</si>
  <si>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</si>
  <si>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</si>
  <si>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</si>
  <si>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PCM-20251005-00002684</t>
  </si>
  <si>
    <t xml:space="preserve">EM team need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</si>
  <si>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</si>
  <si>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</si>
  <si>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</si>
  <si>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</si>
  <si>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</si>
  <si>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</si>
  <si>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</si>
  <si>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 at Site TS</t>
  </si>
  <si>
    <t>PCM-20251005-00002549</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</si>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</sst>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3" totalsRowShown="0" headerRowDxfId="157" dataDxfId="156" headerRowBorderDxfId="154" tableBorderDxfId="155" totalsRowBorderDxfId="153">
  <autoFilter ref="A1:CJ2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 totalsRowShown="0" headerRowDxfId="48" dataDxfId="47" headerRowBorderDxfId="45" tableBorderDxfId="46" totalsRowBorderDxfId="44">
  <autoFilter ref="A1:L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3" totalsRowShown="0" headerRowDxfId="15" dataDxfId="14" headerRowBorderDxfId="12" tableBorderDxfId="13">
  <autoFilter ref="A1:L2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272.90075266203348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45935.84917858796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45935.84917858796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45935.84917858796</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45935.84917858796</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45935.84917858796</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45935.84917858796</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45935.84917858796</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45935.84917858796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45935.84917858796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45935.84917858796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45935.84917858796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45935.84917858796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45935.84917858796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45935.84917858796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45935.84917858796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45935.84917858796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45935.84917858796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45935.84917858796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45935.84917858796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45935.84917858796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45935.84917858796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45935.84917858796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45935.84917858796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45935.84917858796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45935.84917858796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45935.84917858796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45935.84917858796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45935.84917858796</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3004D4A7-D997-4ECC-8E28-3054E4ABDCFF}"/>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244.19739618054882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129.12209525462822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110.84934062499815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0.41706053240341134</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30328</v>
      </c>
      <c r="E7" s="131" t="s">
        <v>38964</v>
      </c>
      <c r="F7" s="132"/>
      <c r="G7" s="133">
        <f ca="1">IFERROR(NOW()-F7,"-")</f>
        <v>45935.84917858796</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2.6724884257419035E-2</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45935.84917858796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8"/>
      <c r="E10" s="131"/>
      <c r="F10" s="132"/>
      <c r="G10" s="133">
        <f ca="1">IFERROR(NOW()-F10,"-")</f>
        <v>45935.84917858796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45935.84917858796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45935.84917858796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45935.84917858796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45935.84917858796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45935.84917858796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45935.84917858796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45935.84917858796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45935.84917858796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45935.84917858796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45935.84917858796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45935.84917858796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45935.84917858796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45935.84917858796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45935.84917858796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45935.84917858796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45935.84917858796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45935.84917858796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45935.84917858796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45935.84917858796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45935.84917858796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45935.84917858796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45935.84917858796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45935.84917858796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45935.84917858796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45935.84917858796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45935.84917858796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45935.84917858796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45935.84917858796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45935.84917858796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45935.84917858796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45935.84917858796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45935.84917858796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45935.84917858796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45935.84917858796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45935.84917858796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45935.84917858796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45935.84917858796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45935.84917858796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45935.84917858796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45935.84917858796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45935.84917858796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45935.84917858796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45935.84917858796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45935.84917858796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45935.84917858796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45935.84917858796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45935.84917858796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45935.84917858796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45935.84917858796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45935.84917858796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45935.84917858796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45935.84917858796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45935.84917858796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45935.84917858796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45935.84917858796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45935.84917858796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45935.84917858796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45935.84917858796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45935.84917858796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45935.84917858796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45935.84917858796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45935.84917858796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45935.84917858796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45935.84917858796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45935.84917858796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45935.84917858796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45935.84917858796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45935.84917858796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45935.84917858796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45935.84917858796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45935.84917858796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45935.84917858796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45935.84917858796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45935.84917858796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45935.84917858796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45935.84917858796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45935.84917858796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45935.84917858796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45935.84917858796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45935.84917858796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45935.84917858796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45935.84917858796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45935.84917858796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45935.84917858796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45935.84917858796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45935.84917858796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45935.84917858796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45935.84917858796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45935.84917858796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45935.84917858796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45935.84917858796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45935.84917858796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45935.84917858796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45935.84917858796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45935.84917858796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45935.84917858796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45935.84917858796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45935.84917858796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45935.84917858796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45935.84917858796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45935.84917858796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45935.84917858796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45935.84917858796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45935.84917858796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45935.84917858796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45935.84917858796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45935.84917858796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45935.84917858796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45935.84917858796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45935.84917858796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45935.84917858796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45935.84917858796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45935.84917858796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45935.84917858796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45935.84917858796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45935.84917858796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45935.84917858796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45935.84917858796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45935.84917858796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45935.84917858796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45935.84917858796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45935.84917858796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45935.84917858796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45935.84917858796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45935.84917858796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45935.84917858796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45935.84917858796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45935.84917858796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45935.84917858796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45935.84917858796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45935.84917858796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45935.84917858796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45935.84917858796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45935.84917858796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45935.84917858796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45935.84917858796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45935.84917858796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45935.84917858796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45935.84917858796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45935.84917858796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45935.84917858796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45935.84917858796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45935.84917858796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45935.84917858796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45935.84917858796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45935.84917858796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45935.84917858796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45935.84917858796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45935.84917858796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45935.84917858796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45935.84917858796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45935.84917858796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45935.84917858796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45935.84917858796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45935.84917858796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45935.84917858796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45935.84917858796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45935.84917858796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45935.84917858796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45935.84917858796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45935.84917858796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45935.84917858796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45935.84917858796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45935.84917858796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45935.84917858796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45935.84917858796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45935.84917858796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45935.84917858796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45935.84917858796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45935.84917858796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45935.84917858796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45935.84917858796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45935.84917858796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45935.84917858796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45935.84917858796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45935.84917858796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45935.84917858796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45935.84917858796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45935.84917858796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45935.84917858796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45935.84917858796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45935.84917858796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45935.84917858796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45935.84917858796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45935.84917858796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45935.84917858796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45935.84917858796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45935.84917858796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45935.84917858796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45935.84917858796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45935.84917858796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45935.84917858796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45935.84917858796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45935.84917858796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45935.84917858796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45935.84917858796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45935.84917858796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45935.84917858796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45935.84917858796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45935.84917858796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45935.84917858796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45935.84917858796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45935.84917858796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45935.84917858796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45935.84917858796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45935.84917858796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45935.84917858796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45935.84917858796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45935.84917858796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45935.84917858796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45935.84917858796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45935.84917858796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45935.84917858796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45935.84917858796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45935.84917858796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45935.84917858796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45935.84917858796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45935.84917858796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45935.84917858796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45935.84917858796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45935.84917858796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45935.84917858796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45935.84917858796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45935.84917858796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45935.84917858796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45935.84917858796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45935.84917858796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45935.84917858796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45935.84917858796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45935.84917858796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45935.84917858796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45935.84917858796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45935.84917858796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45935.84917858796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45935.84917858796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45935.84917858796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45935.84917858796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45935.84917858796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45935.84917858796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45935.84917858796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45935.84917858796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45935.84917858796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45935.84917858796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45935.84917858796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45935.84917858796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45935.84917858796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45935.84917858796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45935.84917858796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45935.84917858796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45935.84917858796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45935.84917858796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45935.84917858796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45935.84917858796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45935.84917858796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45935.84917858796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45935.84917858796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45935.84917858796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45935.84917858796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45935.84917858796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45935.84917858796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45935.84917858796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45935.84917858796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45935.84917858796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45935.84917858796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45935.84917858796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45935.84917858796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45935.84917858796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45935.84917858796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45935.84917858796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45935.84917858796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45935.84917858796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45935.84917858796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45935.84917858796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45935.84917858796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45935.84917858796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45935.84917858796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45935.84917858796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45935.84917858796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45935.84917858796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45935.84917858796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45935.84917858796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45935.84917858796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45935.84917858796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sheetData>
  <dataValidations count="2">
    <dataValidation allowBlank="1" showInputMessage="1" showErrorMessage="1" sqref="E1" xr:uid="{4D935161-CDD3-4592-B877-3FB59C99E142}"/>
    <dataValidation type="list" allowBlank="1" showInputMessage="1" showErrorMessage="1" sqref="E3:E2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tabSelected="1" workbookViewId="0">
      <selection activeCell="L12" sqref="L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45935.84917858796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45935.84917858796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45935.84917858796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45935.84917858796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45935.84917858796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45935.84917858796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45935.84917858796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45935.84917858796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45935.84917858796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45935.84917858796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45935.84917858796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45935.84917858796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45935.84917858796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45935.84917858796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45935.84917858796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45935.84917858796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45935.84917858796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45935.84917858796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45935.84917858796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45935.84917858796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45935.84917858796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45935.84917858796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45935.84917858796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45935.84917858796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45935.84917858796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45935.84917858796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45935.84917858796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45935.84917858796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45935.84917858796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45935.84917858796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45935.84917858796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45935.84917858796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45935.84917858796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45935.84917858796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45935.84917858796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45935.84917858796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45935.84917858796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45935.84917858796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45935.84917858796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45935.84917858796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45935.84917858796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45935.84917858796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45935.84917858796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45935.84917858796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45935.84917858796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45935.84917858796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45935.84917858796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45935.84917858796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45935.84917858796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45935.84917858796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45935.84917858796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45935.84917858796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45935.84917858796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45935.84917858796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45935.84917858796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45935.84917858796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45935.84917858796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45935.84917858796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45935.84917858796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45935.84917858796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45935.84917858796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45935.84917858796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45935.84917858796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45935.84917858796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45935.84917858796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45935.84917858796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45935.84917858796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45935.84917858796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45935.84917858796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45935.84917858796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45935.84917858796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45935.84917858796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45935.84917858796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45935.84917858796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45935.84917858796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45935.84917858796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45935.84917858796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45935.84917858796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45935.84917858796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45935.84917858796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45935.84917858796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45935.84917858796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45935.84917858796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45935.84917858796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45935.84917858796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45935.84917858796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45935.84917858796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45935.84917858796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45935.84917858796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45935.84917858796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45935.84917858796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45935.84917858796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45935.84917858796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45935.84917858796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45935.84917858796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45935.84917858796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45935.84917858796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45935.84917858796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45935.84917858796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45935.84917858796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45935.84917858796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45935.84917858796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45935.84917858796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45935.84917858796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45935.84917858796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45935.84917858796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45935.84917858796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45935.84917858796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45935.84917858796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45935.84917858796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45935.84917858796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45935.84917858796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45935.84917858796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45935.84917858796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45935.84917858796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45935.84917858796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45935.84917858796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45935.84917858796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45935.84917858796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45935.84917858796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45935.84917858796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45935.84917858796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45935.84917858796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45935.84917858796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45935.84917858796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45935.84917858796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45935.84917858796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45935.84917858796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45935.84917858796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45935.84917858796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45935.84917858796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45935.84917858796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45935.84917858796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45935.84917858796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45935.84917858796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45935.84917858796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45935.84917858796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45935.84917858796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45935.84917858796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45935.84917858796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45935.84917858796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45935.84917858796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45935.84917858796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45935.84917858796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45935.84917858796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45935.84917858796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45935.84917858796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45935.84917858796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45935.84917858796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45935.84917858796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45935.84917858796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45935.84917858796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45935.84917858796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45935.84917858796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45935.84917858796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45935.84917858796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45935.84917858796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45935.84917858796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45935.84917858796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45935.84917858796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45935.84917858796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45935.84917858796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45935.84917858796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45935.84917858796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45935.84917858796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45935.84917858796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45935.84917858796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45935.84917858796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45935.84917858796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45935.84917858796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45935.84917858796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45935.84917858796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45935.84917858796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45935.84917858796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45935.84917858796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45935.84917858796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45935.84917858796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45935.84917858796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45935.84917858796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45935.84917858796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45935.84917858796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45935.84917858796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45935.84917858796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45935.84917858796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45935.84917858796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45935.84917858796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45935.84917858796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45935.84917858796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45935.84917858796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45935.84917858796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45935.84917858796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45935.84917858796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45935.84917858796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45935.84917858796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45935.84917858796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45935.84917858796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45935.84917858796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45935.84917858796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45935.84917858796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45935.84917858796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45935.84917858796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45935.84917858796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45935.84917858796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45935.84917858796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45935.84917858796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45935.84917858796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45935.84917858796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45935.84917858796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45935.84917858796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45935.84917858796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45935.84917858796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45935.84917858796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45935.84917858796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45935.84917858796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45935.84917858796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45935.84917858796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45935.84917858796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45935.84917858796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45935.84917858796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45935.84917858796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45935.84917858796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45935.84917858796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45935.84917858796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45935.84917858796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45935.84917858796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45935.84917858796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45935.84917858796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45935.84917858796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45935.84917858796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45935.84917858796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45935.84917858796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45935.84917858796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45935.84917858796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45935.84917858796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45935.84917858796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45935.84917858796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45935.84917858796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45935.84917858796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45935.84917858796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45935.84917858796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45935.84917858796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45935.84917858796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45935.84917858796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45935.84917858796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45935.84917858796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45935.84917858796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45935.84917858796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45935.84917858796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45935.84917858796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45935.84917858796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45935.84917858796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45935.84917858796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45935.84917858796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45935.84917858796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45935.84917858796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45935.84917858796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45935.84917858796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45935.84917858796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45935.84917858796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45935.84917858796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45935.84917858796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45935.84917858796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45935.84917858796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45935.84917858796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45935.84917858796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45935.84917858796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45935.84917858796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45935.84917858796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45935.84917858796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45935.84917858796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45935.84917858796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45935.84917858796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45935.84917858796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45935.84917858796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45935.84917858796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45935.84917858796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45935.84917858796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45935.84917858796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45935.84917858796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45935.84917858796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45935.84917858796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45935.84917858796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45935.84917858796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45935.84917858796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45935.84917858796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45935.84917858796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45935.84917858796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45935.84917858796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45935.84917858796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45935.84917858796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45935.84917858796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45935.84917858796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45935.84917858796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45935.84917858796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45935.84917858796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45935.84917858796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45935.84917858796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45935.84917858796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45935.84917858796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45935.84917858796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45935.84917858796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45935.84917858796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45935.84917858796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45935.84917858796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45935.84917858796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45935.84917858796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45935.84917858796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45935.84917858796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45935.84917858796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45935.84917858796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45935.84917858796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45935.84917858796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45935.84917858796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45935.84917858796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45935.84917858796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45935.84917858796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45935.84917858796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45935.84917858796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45935.84917858796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45935.84917858796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45935.84917858796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45935.84917858796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45935.84917858796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45935.84917858796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45935.84917858796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45935.84917858796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45935.84917858796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45935.84917858796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45935.84917858796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45935.84917858796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45935.84917858796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45935.84917858796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45935.84917858796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45935.84917858796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45935.84917858796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45935.84917858796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45935.84917858796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45935.84917858796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45935.84917858796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45935.84917858796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45935.84917858796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45935.84917858796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45935.84917858796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45935.84917858796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45935.84917858796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45935.84917858796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45935.84917858796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45935.84917858796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45935.84917858796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45935.84917858796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45935.84917858796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45935.84917858796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45935.84917858796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45935.84917858796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45935.84917858796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45935.84917858796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45935.84917858796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45935.84917858796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45935.84917858796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45935.84917858796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45935.84917858796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45935.84917858796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45935.84917858796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45935.84917858796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45935.84917858796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45935.84917858796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45935.84917858796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45935.84917858796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45935.84917858796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45935.84917858796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45935.84917858796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45935.84917858796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45935.84917858796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45935.84917858796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45935.84917858796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45935.84917858796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45935.84917858796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45935.84917858796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45935.84917858796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45935.84917858796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45935.84917858796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45935.84917858796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45935.84917858796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45935.84917858796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45935.84917858796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45935.84917858796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45935.84917858796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45935.84917858796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45935.84917858796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45935.84917858796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45935.84917858796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45935.84917858796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45935.84917858796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45935.84917858796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45935.84917858796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45935.84917858796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45935.84917858796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45935.84917858796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45935.84917858796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45935.84917858796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45935.84917858796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45935.84917858796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45935.84917858796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45935.84917858796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45935.84917858796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45935.84917858796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45935.84917858796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45935.84917858796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45935.84917858796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45935.84917858796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45935.84917858796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45935.84917858796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45935.84917858796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45935.84917858796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45935.84917858796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45935.84917858796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45935.84917858796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45935.84917858796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45935.84917858796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45935.84917858796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45935.84917858796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45935.84917858796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45935.84917858796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45935.84917858796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45935.84917858796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45935.84917858796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45935.84917858796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45935.84917858796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45935.84917858796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45935.84917858796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45935.84917858796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45935.84917858796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45935.84917858796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45935.84917858796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45935.84917858796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45935.84917858796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45935.84917858796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45935.84917858796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45935.84917858796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45935.84917858796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45935.84917858796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45935.84917858796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45935.84917858796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45935.84917858796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45935.84917858796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45935.84917858796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45935.84917858796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45935.84917858796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45935.84917858796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45935.84917858796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45935.84917858796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45935.84917858796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45935.84917858796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45935.84917858796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45935.84917858796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45935.84917858796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45935.84917858796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45935.84917858796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45935.84917858796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45935.84917858796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45935.84917858796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45935.84917858796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45935.84917858796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45935.84917858796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45935.84917858796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45935.84917858796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45935.84917858796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45935.84917858796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45935.84917858796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45935.84917858796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45935.84917858796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45935.84917858796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45935.84917858796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45935.84917858796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45935.84917858796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45935.84917858796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45935.84917858796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45935.84917858796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45935.84917858796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45935.84917858796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45935.84917858796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45935.84917858796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45935.84917858796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45935.84917858796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45935.84917858796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45935.84917858796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45935.84917858796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45935.84917858796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45935.84917858796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45935.84917858796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45935.84917858796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45935.84917858796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45935.84917858796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45935.84917858796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45935.84917858796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45935.84917858796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45935.84917858796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45935.84917858796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45935.84917858796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45935.84917858796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45935.84917858796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45935.84917858796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45935.84917858796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45935.84917858796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45935.84917858796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45935.84917858796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45935.84917858796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45935.84917858796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45935.84917858796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45935.84917858796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45935.84917858796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45935.84917858796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45935.84917858796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45935.84917858796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45935.84917858796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45935.84917858796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45935.84917858796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45935.84917858796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45935.84917858796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45935.84917858796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45935.84917858796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45935.84917858796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45935.84917858796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45935.84917858796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45935.84917858796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45935.84917858796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45935.84917858796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45935.84917858796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45935.84917858796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45935.84917858796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45935.84917858796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45935.84917858796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45935.84917858796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45935.84917858796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45935.84917858796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45935.84917858796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45935.84917858796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45935.84917858796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45935.84917858796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45935.84917858796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45935.84917858796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45935.84917858796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45935.84917858796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45935.84917858796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45935.84917858796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45935.84917858796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45935.84917858796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45935.84917858796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45935.84917858796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45935.84917858796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45935.84917858796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45935.84917858796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45935.84917858796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45935.84917858796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45935.84917858796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45935.84917858796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45935.84917858796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45935.84917858796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45935.84917858796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45935.84917858796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45935.84917858796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45935.84917858796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45935.84917858796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45935.84917858796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45935.84917858796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45935.84917858796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45935.84917858796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45935.84917858796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45935.84917858796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45935.84917858796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45935.84917858796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45935.84917858796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45935.84917858796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45935.84917858796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45935.84917858796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45935.84917858796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45935.84917858796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45935.84917858796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45935.84917858796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45935.84917858796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45935.84917858796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45935.84917858796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45935.84917858796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45935.84917858796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45935.84917858796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45935.84917858796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45935.84917858796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45935.84917858796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45935.84917858796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45935.84917858796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45935.84917858796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45935.84917858796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45935.84917858796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45935.84917858796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45935.84917858796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45935.84917858796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45935.84917858796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45935.84917858796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45935.84917858796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45935.84917858796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45935.84917858796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45935.84917858796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45935.84917858796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45935.84917858796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45935.84917858796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45935.84917858796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45935.84917858796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45935.84917858796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45935.84917858796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45935.84917858796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45935.84917858796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45935.84917858796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45935.84917858796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45935.84917858796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45935.84917858796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45935.84917858796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45935.84917858796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45935.84917858796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45935.84917858796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45935.84917858796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45935.84917858796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45935.84917858796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45935.84917858796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45935.84917858796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45935.84917858796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45935.84917858796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45935.84917858796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45935.84917858796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45935.84917858796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45935.84917858796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45935.84917858796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45935.84917858796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45935.84917858796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45935.84917858796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45935.84917858796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45935.84917858796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45935.84917858796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45935.84917858796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45935.84917858796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45935.84917858796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45935.84917858796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45935.84917858796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45935.84917858796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45935.84917858796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45935.84917858796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45935.84917858796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45935.84917858796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45935.84917858796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45935.84917858796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45935.84917858796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45935.84917858796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45935.84917858796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45935.84917858796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45935.84917858796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45935.84917858796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45935.84917858796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45935.84917858796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45935.84917858796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45935.84917858796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45935.84917858796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45935.84917858796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45935.84917858796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45935.84917858796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45935.84917858796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45935.84917858796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45935.84917858796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45935.84917858796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45935.84917858796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45935.84917858796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45935.84917858796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45935.84917858796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45935.84917858796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45935.84917858796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45935.84917858796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45935.84917858796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45935.84917858796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45935.84917858796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45935.84917858796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45935.84917858796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45935.84917858796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45935.84917858796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45935.84917858796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45935.84917858796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45935.84917858796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45935.84917858796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45935.84917858796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45935.84917858796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45935.84917858796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45935.84917858796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45935.84917858796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45935.84917858796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45935.84917858796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45935.84917858796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45935.84917858796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45935.84917858796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45935.84917858796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45935.84917858796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45935.84917858796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45935.84917858796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45935.84917858796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45935.84917858796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45935.84917858796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45935.84917858796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45935.84917858796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45935.84917858796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45935.84917858796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45935.84917858796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45935.84917858796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45935.84917858796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45935.84917858796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45935.84917858796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45935.84917858796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45935.84917858796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45935.84917858796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45935.84917858796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45935.84917858796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45935.84917858796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45935.84917858796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45935.84917858796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45935.84917858796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45935.84917858796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45935.84917858796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45935.84917858796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45935.84917858796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45935.84917858796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45935.84917858796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45935.84917858796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45935.84917858796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45935.84917858796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45935.84917858796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45935.84917858796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45935.84917858796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45935.84917858796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45935.84917858796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45935.84917858796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45935.84917858796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45935.84917858796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45935.84917858796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45935.84917858796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45935.84917858796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45935.84917858796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45935.84917858796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45935.84917858796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45935.84917858796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45935.84917858796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45935.84917858796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45935.84917858796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45935.84917858796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45935.84917858796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45935.84917858796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45935.84917858796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45935.84917858796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45935.84917858796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45935.84917858796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45935.84917858796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45935.84917858796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45935.84917858796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45935.84917858796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45935.84917858796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45935.84917858796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45935.84917858796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45935.84917858796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45935.84917858796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45935.84917858796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45935.84917858796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45935.84917858796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45935.84917858796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45935.84917858796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45935.84917858796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45935.84917858796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45935.84917858796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45935.84917858796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45935.84917858796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45935.84917858796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45935.84917858796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45935.84917858796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45935.84917858796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45935.84917858796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45935.84917858796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45935.84917858796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45935.84917858796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45935.84917858796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45935.84917858796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45935.84917858796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45935.84917858796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45935.84917858796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45935.84917858796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45935.84917858796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45935.84917858796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45935.84917858796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45935.84917858796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45935.84917858796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45935.84917858796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45935.84917858796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45935.84917858796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45935.84917858796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45935.84917858796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45935.84917858796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45935.84917858796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45935.84917858796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45935.84917858796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45935.84917858796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45935.84917858796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45935.84917858796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45935.84917858796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45935.84917858796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45935.84917858796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45935.84917858796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45935.84917858796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45935.84917858796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45935.84917858796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45935.84917858796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45935.84917858796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45935.84917858796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45935.84917858796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45935.84917858796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45935.84917858796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45935.84917858796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45935.84917858796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45935.84917858796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45935.84917858796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45935.84917858796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45935.84917858796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45935.84917858796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45935.84917858796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45935.84917858796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45935.84917858796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45935.84917858796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45935.84917858796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45935.84917858796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45935.84917858796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45935.84917858796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45935.84917858796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45935.84917858796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45935.84917858796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45935.84917858796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45935.84917858796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45935.84917858796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45935.84917858796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45935.84917858796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45935.84917858796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45935.84917858796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45935.84917858796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45935.84917858796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45935.84917858796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45935.84917858796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45935.84917858796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45935.84917858796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45935.84917858796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45935.84917858796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45935.84917858796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45935.84917858796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45935.84917858796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45935.84917858796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45935.84917858796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45935.84917858796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45935.84917858796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45935.84917858796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45935.84917858796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45935.84917858796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45935.84917858796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45935.84917858796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45935.84917858796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45935.84917858796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45935.84917858796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45935.84917858796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45935.84917858796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45935.84917858796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45935.84917858796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45935.84917858796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45935.84917858796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45935.84917858796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45935.84917858796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45935.84917858796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45935.84917858796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45935.84917858796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45935.84917858796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45935.84917858796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45935.84917858796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45935.84917858796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45935.84917858796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45935.84917858796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45935.84917858796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45935.84917858796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45935.84917858796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45935.84917858796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45935.84917858796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45935.84917858796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45935.84917858796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45935.84917858796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45935.84917858796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45935.84917858796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45935.84917858796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45935.84917858796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45935.84917858796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45935.84917858796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45935.84917858796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45935.84917858796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45935.84917858796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45935.84917858796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45935.84917858796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45935.84917858796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45935.84917858796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45935.84917858796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45935.84917858796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45935.84917858796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45935.84917858796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45935.84917858796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45935.84917858796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45935.84917858796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45935.84917858796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45935.84917858796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45935.84917858796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45935.84917858796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45935.84917858796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45935.84917858796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45935.84917858796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45935.84917858796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45935.84917858796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45935.84917858796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45935.84917858796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45935.84917858796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45935.84917858796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45935.84917858796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45935.84917858796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45935.84917858796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45935.84917858796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45935.84917858796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45935.84917858796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45935.84917858796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45935.84917858796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45935.84917858796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45935.84917858796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45935.84917858796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45935.84917858796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45935.84917858796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45935.84917858796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45935.84917858796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45935.84917858796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45935.84917858796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45935.84917858796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45935.84917858796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45935.84917858796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45935.84917858796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45935.84917858796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45935.84917858796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45935.84917858796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45935.84917858796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45935.84917858796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45935.84917858796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45935.84917858796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45935.84917858796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45935.84917858796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45935.84917858796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45935.84917858796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45935.84917858796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45935.84917858796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45935.84917858796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45935.84917858796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45935.84917858796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45935.84917858796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45935.84917858796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45935.84917858796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45935.84917858796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45935.84917858796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45935.84917858796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45935.84917858796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45935.84917858796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45935.84917858796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45935.84917858796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45935.84917858796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45935.84917858796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45935.84917858796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45935.84917858796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45935.84917858796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45935.84917858796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45935.84917858796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45935.84917858796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45935.84917858796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45935.84917858796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45935.84917858796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45935.84917858796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45935.84917858796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45935.84917858796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45935.84917858796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45935.84917858796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45935.84917858796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45935.84917858796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45935.84917858796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45935.84917858796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45935.84917858796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45935.84917858796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45935.84917858796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45935.84917858796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45935.84917858796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45935.84917858796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45935.84917858796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45935.84917858796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45935.84917858796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45935.84917858796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45935.84917858796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45935.84917858796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45935.84917858796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45935.84917858796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45935.84917858796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45935.84917858796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45935.84917858796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45935.84917858796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45935.84917858796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45935.84917858796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45935.84917858796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45935.84917858796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45935.84917858796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45935.84917858796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45935.84917858796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45935.84917858796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45935.84917858796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45935.84917858796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45935.84917858796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45935.84917858796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45935.84917858796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45935.84917858796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45935.84917858796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45935.84917858796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45935.84917858796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45935.84917858796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45935.84917858796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45935.84917858796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45935.84917858796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45935.84917858796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45935.84917858796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45935.84917858796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45935.84917858796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45935.84917858796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45935.84917858796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45935.84917858796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45935.84917858796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45935.84917858796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45935.84917858796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45935.84917858796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45935.84917858796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45935.84917858796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45935.84917858796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45935.84917858796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45935.84917858796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45935.84917858796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45935.84917858796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45935.84917858796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45935.84917858796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45935.84917858796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45935.84917858796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45935.84917858796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45935.84917858796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45935.84917858796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45935.84917858796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45935.84917858796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45935.84917858796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45935.84917858796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45935.84917858796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45935.84917858796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45935.84917858796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45935.84917858796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45935.84917858796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45935.84917858796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45935.84917858796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45935.84917858796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45935.84917858796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45935.84917858796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45935.84917858796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45935.84917858796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45935.84917858796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45935.84917858796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45935.84917858796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45935.84917858796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45935.84917858796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45935.84917858796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45935.84917858796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45935.84917858796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45935.84917858796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45935.84917858796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45935.84917858796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45935.84917858796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45935.84917858796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45935.84917858796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45935.84917858796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45935.84917858796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45935.84917858796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45935.84917858796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45935.84917858796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45935.84917858796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45935.84917858796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45935.84917858796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45935.84917858796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45935.84917858796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45935.84917858796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45935.84917858796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45935.84917858796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45935.84917858796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45935.84917858796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45935.84917858796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45935.84917858796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45935.84917858796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45935.84917858796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45935.84917858796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45935.84917858796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45935.84917858796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45935.84917858796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45935.84917858796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45935.84917858796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45935.84917858796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45935.84917858796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45935.84917858796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45935.84917858796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45935.84917858796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45935.84917858796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45935.84917858796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45935.84917858796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45935.84917858796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45935.84917858796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45935.84917858796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45935.84917858796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45935.84917858796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45935.84917858796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45935.84917858796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45935.84917858796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45935.84917858796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45935.84917858796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45935.84917858796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45935.84917858796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45935.84917858796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45935.84917858796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45935.84917858796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45935.84917858796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45935.84917858796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45935.84917858796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45935.84917858796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45935.84917858796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45935.84917858796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45935.84917858796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45935.84917858796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45935.84917858796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45935.84917858796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45935.84917858796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45935.84917858796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45935.84917858796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45935.84917858796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45935.84917858796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45935.84917858796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45935.84917858796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45935.84917858796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45935.84917858796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45935.84917858796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45935.84917858796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45935.84917858796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45935.84917858796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45935.84917858796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45935.84917858796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45935.84917858796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45935.84917858796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45935.84917858796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45935.84917858796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45935.84917858796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45935.84917858796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45935.84917858796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45935.84917858796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45935.84917858796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45935.84917858796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45935.84917858796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45935.84917858796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45935.84917858796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45935.84917858796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45935.84917858796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45935.84917858796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45935.84917858796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45935.84917858796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45935.84917858796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45935.84917858796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45935.84917858796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45935.84917858796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45935.84917858796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45935.84917858796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45935.84917858796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45935.84917858796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45935.84917858796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45935.84917858796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45935.84917858796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45935.84917858796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45935.84917858796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45935.84917858796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45935.84917858796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45935.84917858796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45935.84917858796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45935.84917858796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45935.84917858796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45935.84917858796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45935.84917858796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45935.84917858796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45935.84917858796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45935.84917858796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45935.84917858796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45935.84917858796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45935.84917858796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45935.84917858796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45935.84917858796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45935.84917858796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45935.84917858796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45935.84917858796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45935.84917858796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45935.84917858796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45935.84917858796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45935.84917858796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45935.84917858796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45935.84917858796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45935.84917858796</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232.36846099536342</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0.69223414351290558</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45935.84917858796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45935.84917858796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45935.84917858796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45935.84917858796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45935.84917858796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45935.84917858796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45935.84917858796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45935.84917858796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45935.84917858796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45935.84917858796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45935.84917858796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45935.84917858796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45935.84917858796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45935.84917858796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45935.84917858796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45935.84917858796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45935.84917858796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45935.84917858796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45935.84917858796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45935.84917858796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45935.84917858796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45935.84917858796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45935.84917858796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45935.84917858796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45935.84917858796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45935.84917858796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45935.84917858796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45935.84917858796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45935.84917858796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45935.84917858796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45935.84917858796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45935.84917858796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45935.84917858796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45935.84917858796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45935.84917858796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45935.84917858796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45935.84917858796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45935.84917858796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45935.84917858796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45935.84917858796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45935.84917858796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45935.84917858796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45935.84917858796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45935.84917858796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45935.84917858796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45935.84917858796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45935.84917858796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45935.84917858796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45935.84917858796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45935.84917858796</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44.017118402771302</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9.6603012731429772</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137" t="s">
        <v>35025</v>
      </c>
      <c r="E4" s="37" t="s">
        <v>38964</v>
      </c>
      <c r="F4" s="38">
        <v>45935.827650462961</v>
      </c>
      <c r="G4" s="39">
        <f ca="1">IFERROR(NOW()-F4,"-")</f>
        <v>2.1528124998440035E-2</v>
      </c>
      <c r="H4" s="38">
        <v>45935.821863425925</v>
      </c>
      <c r="I4" s="37" t="str">
        <f>IFERROR(VLOOKUP(D4,DB!A:F,6,0),"")</f>
        <v>Generator-SG</v>
      </c>
      <c r="J4" s="37" t="str">
        <f>IFERROR(VLOOKUP(D4,DB!A:G,7,0),"")</f>
        <v>Vandalized</v>
      </c>
      <c r="K4" s="37" t="s">
        <v>39067</v>
      </c>
      <c r="L4" s="37" t="str">
        <f>IFERROR(VLOOKUP(D4,DB!A:I,9,0),"")</f>
        <v>Latis</v>
      </c>
      <c r="M4" s="136"/>
    </row>
    <row r="5" spans="1:13" ht="15">
      <c r="A5" s="37"/>
      <c r="B5" s="37" t="str">
        <f>IFERROR(VLOOKUP(D5,DB!A:K,11,0),"")</f>
        <v/>
      </c>
      <c r="C5" s="37"/>
      <c r="D5"/>
      <c r="E5" s="37"/>
      <c r="F5" s="38"/>
      <c r="G5" s="39">
        <f ca="1">IFERROR(NOW()-F5,"-")</f>
        <v>45935.84917858796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45935.84917858796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45935.84917858796</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45935.84917858796</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45935.84917858796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45935.84917858796</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45935.84917858796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45935.84917858796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45935.84917858796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45935.84917858796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45935.84917858796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45935.84917858796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45935.84917858796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45935.84917858796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45935.84917858796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45935.84917858796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45935.84917858796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45935.84917858796</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45935.84917858796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45935.84917858796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45935.84917858796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45935.84917858796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45935.84917858796</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45935.84917858796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45935.84917858796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45935.84917858796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45935.84917858796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45935.84917858796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45935.84917858796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45935.84917858796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45935.84917858796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45935.84917858796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45935.84917858796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45935.84917858796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45935.84917858796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45935.84917858796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45935.84917858796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45935.84917858796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45935.84917858796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45935.84917858796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45935.84917858796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45935.84917858796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45935.84917858796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45935.84917858796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45935.84917858796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45935.84917858796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45935.84917858796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45935.84917858796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45935.84917858796</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45935.84917858796</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45935.84917858796</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45935.84917858796</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45935.84917858796</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45935.84917858796</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45935.84917858796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45935.84917858796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45935.84917858796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45935.84917858796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45935.84917858796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45935.84917858796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45935.84917858796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45935.84917858796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45935.84917858796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45935.84917858796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45935.84917858796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45935.84917858796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45935.84917858796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45935.84917858796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45935.84917858796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45935.84917858796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45935.84917858796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45935.84917858796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45935.84917858796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45935.84917858796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45935.84917858796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45935.84917858796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45935.84917858796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45935.84917858796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45935.84917858796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45935.84917858796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45935.84917858796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45935.84917858796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45935.84917858796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45935.84917858796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45935.84917858796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45935.84917858796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45935.84917858796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45935.84917858796</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45935.84917858796</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45935.84917858796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45935.84917858796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45935.84917858796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45935.84917858796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45935.84917858796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45935.84917858796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45935.84917858796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45935.84917858796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45935.84917858796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45935.84917858796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45935.84917858796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45935.84917858796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45935.84917858796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45935.84917858796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45935.84917858796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45935.84917858796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45935.84917858796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45935.84917858796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45935.84917858796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45935.84917858796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45935.84917858796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45935.84917858796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45935.84917858796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45935.84917858796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45935.84917858796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45935.84917858796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45935.84917858796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45935.84917858796</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45935.84917858796</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45935.84917858796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45935.84917858796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45935.84917858796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45935.84917858796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45935.84917858796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45935.84917858796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45935.84917858796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45935.84917858796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45935.84917858796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45935.84917858796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45935.84917858796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45935.84917858796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45935.84917858796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45935.84917858796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45935.84917858796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45935.84917858796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45935.84917858796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45935.84917858796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45935.84917858796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45935.84917858796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45935.84917858796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45935.84917858796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45935.84917858796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45935.84917858796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45935.84917858796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45935.84917858796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45935.84917858796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45935.84917858796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45935.84917858796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45935.84917858796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45935.84917858796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45935.84917858796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45935.84917858796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45935.84917858796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45935.84917858796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45935.84917858796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45935.84917858796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45935.84917858796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45935.84917858796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45935.84917858796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45935.84917858796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45935.84917858796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45935.84917858796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45935.84917858796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45935.84917858796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45935.84917858796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45935.84917858796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45935.84917858796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45935.84917858796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45935.84917858796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45935.84917858796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45935.84917858796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45935.84917858796</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45935.84917858796</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3"/>
  <sheetViews>
    <sheetView workbookViewId="0">
      <selection activeCell="D14" sqref="D1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9.0763313657371327</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45935.84917858796</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1.9682063657382969</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0.90693321758590173</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37">
        <v>1</v>
      </c>
      <c r="D6" s="120" t="s">
        <v>31997</v>
      </c>
      <c r="E6" s="137" t="s">
        <v>39069</v>
      </c>
      <c r="F6" s="139">
        <v>45935.599016203705</v>
      </c>
      <c r="G6" s="89">
        <f ca="1">IFERROR(NOW()-F6,"-")</f>
        <v>0.25016238425450865</v>
      </c>
      <c r="H6" s="139">
        <v>45935.565289351849</v>
      </c>
      <c r="I6" s="120" t="str">
        <f>IFERROR(VLOOKUP(D6,DB!A:F,6,0),"")</f>
        <v>SCECO</v>
      </c>
      <c r="J6" s="120" t="str">
        <f>IFERROR(VLOOKUP(D6,DB!A:G,7,0),"")</f>
        <v>Dead</v>
      </c>
      <c r="K6" s="137" t="s">
        <v>39075</v>
      </c>
      <c r="L6" s="126" t="str">
        <f>IFERROR(VLOOKUP(D6,DB!A:I,9,0),"")</f>
        <v>Latis</v>
      </c>
    </row>
    <row r="7" spans="1:16383" ht="31.5" customHeight="1">
      <c r="A7" s="121" t="s">
        <v>39076</v>
      </c>
      <c r="B7" s="120" t="str">
        <f>IFERROR(VLOOKUP(D7,DB!A:K,11,0),"")</f>
        <v>R6</v>
      </c>
      <c r="C7" s="122">
        <v>2</v>
      </c>
      <c r="D7" s="120" t="s">
        <v>38905</v>
      </c>
      <c r="E7" s="137" t="s">
        <v>38964</v>
      </c>
      <c r="F7" s="124">
        <v>45935.748842592591</v>
      </c>
      <c r="G7" s="89">
        <f ca="1">IFERROR(NOW()-F7,"-")</f>
        <v>0.10033599536836846</v>
      </c>
      <c r="H7" s="124">
        <v>45935.731712962966</v>
      </c>
      <c r="I7" s="120" t="str">
        <f>IFERROR(VLOOKUP(D7,DB!A:F,6,0),"")</f>
        <v>SCECO</v>
      </c>
      <c r="J7" s="120" t="str">
        <f>IFERROR(VLOOKUP(D7,DB!A:G,7,0),"")</f>
        <v>Vandalized</v>
      </c>
      <c r="K7" s="125" t="s">
        <v>39077</v>
      </c>
      <c r="L7" s="126" t="str">
        <f>IFERROR(VLOOKUP(D7,DB!A:I,9,0),"")</f>
        <v>Latis</v>
      </c>
    </row>
    <row r="8" spans="1:16383" ht="31.5" customHeight="1">
      <c r="A8" s="121"/>
      <c r="B8" s="120" t="str">
        <f>IFERROR(VLOOKUP(D8,DB!A:K,11,0),"")</f>
        <v/>
      </c>
      <c r="C8" s="122"/>
      <c r="D8" s="120"/>
      <c r="E8" s="123"/>
      <c r="F8" s="124"/>
      <c r="G8" s="89">
        <f ca="1">IFERROR(NOW()-F8,"-")</f>
        <v>45935.84917858796</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45935.84917858796</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45935.84917858796</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45935.84917858796</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45935.84917858796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45935.84917858796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49"/>
      <c r="E14" s="123"/>
      <c r="F14" s="124"/>
      <c r="G14" s="89">
        <f ca="1">IFERROR(NOW()-F14,"-")</f>
        <v>45935.84917858796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45935.84917858796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45935.84917858796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45935.84917858796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45935.84917858796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45935.84917858796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45935.84917858796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45935.84917858796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45935.84917858796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45935.84917858796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45935.84917858796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45935.84917858796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45935.84917858796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45935.84917858796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45935.84917858796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45935.84917858796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45935.84917858796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45935.84917858796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45935.84917858796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45935.84917858796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45935.84917858796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45935.84917858796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45935.84917858796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45935.84917858796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45935.84917858796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45935.84917858796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45935.84917858796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45935.84917858796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45935.84917858796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45935.84917858796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45935.84917858796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45935.84917858796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45935.84917858796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45935.84917858796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45935.84917858796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45935.84917858796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45935.84917858796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45935.84917858796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45935.84917858796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45935.84917858796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45935.84917858796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45935.84917858796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45935.84917858796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45935.84917858796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45935.84917858796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45935.84917858796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45935.84917858796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45935.84917858796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45935.84917858796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45935.84917858796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45935.84917858796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45935.84917858796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45935.84917858796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45935.84917858796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45935.84917858796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45935.84917858796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45935.84917858796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45935.84917858796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45935.84917858796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45935.84917858796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45935.84917858796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45935.84917858796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45935.84917858796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45935.84917858796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45935.84917858796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45935.84917858796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45935.84917858796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45935.84917858796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45935.84917858796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45935.84917858796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45935.84917858796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45935.84917858796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45935.84917858796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45935.84917858796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45935.84917858796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45935.84917858796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45935.84917858796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45935.84917858796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45935.84917858796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45935.84917858796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45935.84917858796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45935.84917858796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45935.84917858796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45935.84917858796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45935.84917858796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45935.84917858796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45935.84917858796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45935.84917858796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45935.84917858796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45935.84917858796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45935.84917858796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45935.84917858796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45935.84917858796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45935.84917858796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45935.84917858796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45935.84917858796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45935.84917858796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45935.84917858796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45935.84917858796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45935.84917858796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45935.84917858796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45935.84917858796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45935.84917858796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45935.84917858796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45935.84917858796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45935.84917858796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45935.84917858796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45935.84917858796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45935.84917858796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45935.84917858796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45935.84917858796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45935.84917858796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45935.84917858796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45935.84917858796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45935.84917858796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45935.84917858796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45935.84917858796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45935.84917858796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45935.84917858796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45935.84917858796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45935.84917858796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45935.84917858796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45935.84917858796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45935.84917858796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45935.84917858796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45935.84917858796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45935.84917858796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45935.84917858796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45935.84917858796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45935.84917858796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45935.84917858796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45935.84917858796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45935.84917858796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45935.84917858796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45935.84917858796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45935.84917858796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45935.84917858796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45935.84917858796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45935.84917858796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45935.84917858796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45935.84917858796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45935.84917858796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45935.84917858796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45935.84917858796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45935.84917858796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45935.84917858796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45935.84917858796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45935.84917858796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45935.84917858796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45935.84917858796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45935.84917858796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45935.84917858796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45935.84917858796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45935.84917858796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45935.84917858796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45935.84917858796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45935.84917858796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45935.84917858796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45935.84917858796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45935.84917858796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45935.84917858796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45935.84917858796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45935.84917858796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45935.84917858796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45935.84917858796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45935.84917858796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45935.84917858796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45935.84917858796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45935.84917858796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45935.84917858796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45935.84917858796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45935.84917858796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45935.84917858796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45935.84917858796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45935.84917858796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45935.84917858796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45935.84917858796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45935.84917858796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45935.84917858796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45935.84917858796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45935.84917858796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45935.84917858796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45935.84917858796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45935.84917858796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45935.84917858796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45935.84917858796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45935.84917858796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45935.84917858796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45935.84917858796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45935.84917858796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45935.84917858796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45935.84917858796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45935.84917858796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45935.84917858796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45935.84917858796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45935.84917858796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45935.84917858796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45935.84917858796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45935.84917858796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45935.84917858796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45935.84917858796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45935.84917858796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45935.84917858796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45935.84917858796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45935.84917858796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45935.84917858796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45935.84917858796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45935.84917858796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45935.84917858796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45935.84917858796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45935.84917858796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45935.84917858796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45935.84917858796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45935.84917858796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45935.84917858796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45935.84917858796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45935.84917858796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45935.84917858796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45935.84917858796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45935.84917858796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45935.84917858796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45935.84917858796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45935.84917858796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45935.84917858796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45935.84917858796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45935.84917858796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45935.84917858796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45935.84917858796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45935.84917858796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45935.84917858796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45935.84917858796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45935.84917858796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45935.84917858796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45935.84917858796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45935.84917858796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45935.84917858796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45935.84917858796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45935.84917858796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45935.84917858796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45935.84917858796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45935.84917858796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45935.84917858796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45935.84917858796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45935.84917858796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45935.84917858796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45935.84917858796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45935.84917858796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45935.84917858796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45935.84917858796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45935.84917858796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45935.84917858796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45935.84917858796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45935.84917858796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45935.84917858796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45935.84917858796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45935.84917858796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45935.84917858796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45935.84917858796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45935.84917858796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45935.84917858796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45935.84917858796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45935.84917858796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45935.84917858796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45935.84917858796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45935.84917858796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45935.84917858796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45935.84917858796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45935.84917858796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45935.84917858796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45935.84917858796</v>
      </c>
      <c r="H283" s="124"/>
      <c r="I283" s="120" t="str">
        <f>IFERROR(VLOOKUP(D283,DB!A:F,6,0),"")</f>
        <v/>
      </c>
      <c r="J283" s="119" t="str">
        <f>IFERROR(VLOOKUP(D283,DB!A:G,7,0),"")</f>
        <v/>
      </c>
      <c r="K283" s="125"/>
      <c r="L283" s="126" t="str">
        <f>IFERROR(VLOOKUP(D283,DB!A:I,9,0),"")</f>
        <v/>
      </c>
    </row>
  </sheetData>
  <dataValidations count="2">
    <dataValidation allowBlank="1" showInputMessage="1" showErrorMessage="1" sqref="E1" xr:uid="{380493DB-286A-4683-AF55-C78F04945A49}"/>
    <dataValidation type="list" allowBlank="1" showInputMessage="1" showErrorMessage="1" sqref="E3 E5 E7:E2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2025-10-05T17:23:49Z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