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65" documentId="13_ncr:1_{F6CB121F-512D-4AA6-A0C1-0FB36C537598}" xr6:coauthVersionLast="47" xr6:coauthVersionMax="47" xr10:uidLastSave="{330A20B5-6EFD-41C5-9C74-4BD8126039F1}"/>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J2" i="1"/>
  <c r="L2" i="1"/>
  <c r="G6" i="6"/>
  <c r="G7" i="6"/>
  <c r="G8" i="6"/>
  <c r="G9" i="6"/>
  <c r="G10" i="6"/>
  <c r="G11" i="6"/>
  <c r="G12" i="6"/>
  <c r="G13" i="6"/>
  <c r="G14" i="6"/>
  <c r="G15" i="6"/>
  <c r="G16" i="6"/>
  <c r="G1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<sst xmlns="http://schemas.openxmlformats.org/spreadsheetml/2006/main" count="178580" uniqueCount="39074">
  <si>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</si>
  <si>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</si>
  <si>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</si>
  <si>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</si>
  <si>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</si>
  <si>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</si>
  <si>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</si>
  <si>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</si>
  <si>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</si>
  <si>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</si>
  <si>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</si>
  <si>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</si>
  <si>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</si>
  <si>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</si>
  <si>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</si>
  <si>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</si>
  <si>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</si>
  <si>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</si>
  <si>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</si>
  <si>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</si>
  <si>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</si>
  <si>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</si>
  <si>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</si>
  <si>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</si>
  <si>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</si>
  <si>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</si>
  <si>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</si>
  <si>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</si>
  <si>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</si>
  <si>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</si>
  <si>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</si>
  <si>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</si>
  <si>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</si>
  <si>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</si>
  <si>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</si>
  <si>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</si>
  <si>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</si>
  <si>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</si>
  <si>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</si>
  <si>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</si>
  <si>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</si>
  <si>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</si>
  <si>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</si>
  <si>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</si>
  <si>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</si>
  <si>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</si>
  <si>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</si>
  <si>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</si>
  <si>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</si>
  <si>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</si>
  <si>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</si>
  <si>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</si>
  <si>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</si>
  <si>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</si>
  <si>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</si>
  <si>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</si>
  <si>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</si>
  <si>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</si>
  <si>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</si>
  <si>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</si>
  <si>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</si>
  <si>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</si>
  <si>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</si>
  <si>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</si>
  <si>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</si>
  <si>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</si>
  <si>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</si>
  <si>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</si>
  <si>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</si>
  <si>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</si>
  <si>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</si>
  <si>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</si>
  <si>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</si>
  <si>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</si>
  <si>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</si>
  <si>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</si>
  <si>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</si>
  <si>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</si>
  <si>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</si>
  <si>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</si>
  <si>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</si>
  <si>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</si>
  <si>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</si>
  <si>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</si>
  <si>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</si>
  <si>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</si>
  <si>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</si>
  <si>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</si>
  <si>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</si>
  <si>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</si>
  <si>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</si>
  <si>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</si>
  <si>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</si>
  <si>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</si>
  <si>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</si>
  <si>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</si>
  <si>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</si>
  <si>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</si>
  <si>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</si>
  <si>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</si>
  <si>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</si>
  <si>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</si>
  <si>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</si>
  <si>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</si>
  <si>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</si>
  <si>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</si>
  <si>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</si>
  <si>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</si>
  <si>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</si>
  <si>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</si>
  <si>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</si>
  <si>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</si>
  <si>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</si>
  <si>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</si>
  <si>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</si>
  <si>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</si>
  <si>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</si>
  <si>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</si>
  <si>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</si>
  <si>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</si>
  <si>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</si>
  <si>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</si>
  <si>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</si>
  <si>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</si>
  <si>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</si>
  <si>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</si>
  <si>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</si>
  <si>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</si>
  <si>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</si>
  <si>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</si>
  <si>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</si>
  <si>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</si>
  <si>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</si>
  <si>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</si>
  <si>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</si>
  <si>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</si>
  <si>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</si>
  <si>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</si>
  <si>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</si>
  <si>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</si>
  <si>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</si>
  <si>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</si>
  <si>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</si>
  <si>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</si>
  <si>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</si>
  <si>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</si>
  <si>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</si>
  <si>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</si>
  <si>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</si>
  <si>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</si>
  <si>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</si>
  <si>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</si>
  <si>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</si>
  <si>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</si>
  <si>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</si>
  <si>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</si>
  <si>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</si>
  <si>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</si>
  <si>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</si>
  <si>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</si>
  <si>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</si>
  <si>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</si>
  <si>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</si>
  <si>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</si>
  <si>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</si>
  <si>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</si>
  <si>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</si>
  <si>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</si>
  <si>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</si>
  <si>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</si>
  <si>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</si>
  <si>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</si>
  <si>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</si>
  <si>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</si>
  <si>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</si>
  <si>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</si>
  <si>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</si>
  <si>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</si>
  <si>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</si>
  <si>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</si>
  <si>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</si>
  <si>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</si>
  <si>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</si>
  <si>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</si>
  <si>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</si>
  <si>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</si>
  <si>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</si>
  <si>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</si>
  <si>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</si>
  <si>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</si>
  <si>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</si>
  <si>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</si>
  <si>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</si>
  <si>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</si>
  <si>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</si>
  <si>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</si>
  <si>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</si>
  <si>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</si>
  <si>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</si>
  <si>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</si>
  <si>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</si>
  <si>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</si>
  <si>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</si>
  <si>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</si>
  <si>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</si>
  <si>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</si>
  <si>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</si>
  <si>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</si>
  <si>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</si>
  <si>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</si>
  <si>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</si>
  <si>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</si>
  <si>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</si>
  <si>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</si>
  <si>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</si>
  <si>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</si>
  <si>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</si>
  <si>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</si>
  <si>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</si>
  <si>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</si>
  <si>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</si>
  <si>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</si>
  <si>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</si>
  <si>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</si>
  <si>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</si>
  <si>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</si>
  <si>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</si>
  <si>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</si>
  <si>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</si>
  <si>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</si>
  <si>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</si>
  <si>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</si>
  <si>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</si>
  <si>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</si>
  <si>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</si>
  <si>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</si>
  <si>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</si>
  <si>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</si>
  <si>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</si>
  <si>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</si>
  <si>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</si>
  <si>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</si>
  <si>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</si>
  <si>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</si>
  <si>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</si>
  <si>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</si>
  <si>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</si>
  <si>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</si>
  <si>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</si>
  <si>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</si>
  <si>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</si>
  <si>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</si>
  <si>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</si>
  <si>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</si>
  <si>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</si>
  <si>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</si>
  <si>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</si>
  <si>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</si>
  <si>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</si>
  <si>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</si>
  <si>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</si>
  <si>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</si>
  <si>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</si>
  <si>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</si>
  <si>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</si>
  <si>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</si>
  <si>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</si>
  <si>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</si>
  <si>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</si>
  <si>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</si>
  <si>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</si>
  <si>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</si>
  <si>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</si>
  <si>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</si>
  <si>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</si>
  <si>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</si>
  <si>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</si>
  <si>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</si>
  <si>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</si>
  <si>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</si>
  <si>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</si>
  <si>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</si>
  <si>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</si>
  <si>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</si>
  <si>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</si>
  <si>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</si>
  <si>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</si>
  <si>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</si>
  <si>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</si>
  <si>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</si>
  <si>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</si>
  <si>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</si>
  <si>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</si>
  <si>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</si>
  <si>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</si>
  <si>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</si>
  <si>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</si>
  <si>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</si>
  <si>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</si>
  <si>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</si>
  <si>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</si>
  <si>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</si>
  <si>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</si>
  <si>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</si>
  <si>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</si>
  <si>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</si>
  <si>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</si>
  <si>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</si>
  <si>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</si>
  <si>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</si>
  <si>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</si>
  <si>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</si>
  <si>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</si>
  <si>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</si>
  <si>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</si>
  <si>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</si>
  <si>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</si>
  <si>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</si>
  <si>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</si>
  <si>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</si>
  <si>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</si>
  <si>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</si>
  <si>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</si>
  <si>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</si>
  <si>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</si>
  <si>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</si>
  <si>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</si>
  <si>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</si>
  <si>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</si>
  <si>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</si>
  <si>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</si>
  <si>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</si>
  <si>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</si>
  <si>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</si>
  <si>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</si>
  <si>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</si>
  <si>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</si>
  <si>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</si>
  <si>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</si>
  <si>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</si>
  <si>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</si>
  <si>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</si>
  <si>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</si>
  <si>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</si>
  <si>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</si>
  <si>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</si>
  <si>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</si>
  <si>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</si>
  <si>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</si>
  <si>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</si>
  <si>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</si>
  <si>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</si>
  <si>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</si>
  <si>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</si>
  <si>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</si>
  <si>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</si>
  <si>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</si>
  <si>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</si>
  <si>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</si>
  <si>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</si>
  <si>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</si>
  <si>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</si>
  <si>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</si>
  <si>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</si>
  <si>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</si>
  <si>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</si>
  <si>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</si>
  <si>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</si>
  <si>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</si>
  <si>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</si>
  <si>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</si>
  <si>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</si>
  <si>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</si>
  <si>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</si>
  <si>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</si>
  <si>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</si>
  <si>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</si>
  <si>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</si>
  <si>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</si>
  <si>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</si>
  <si>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</si>
  <si>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</si>
  <si>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</si>
  <si>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</si>
  <si>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</si>
  <si>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</si>
  <si>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</si>
  <si>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</si>
  <si>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</si>
  <si>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</si>
  <si>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</si>
  <si>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</si>
  <si>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</si>
  <si>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</si>
  <si>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</si>
  <si>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</si>
  <si>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</si>
  <si>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</si>
  <si>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</si>
  <si>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</si>
  <si>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</si>
  <si>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</si>
  <si>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</si>
  <si>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</si>
  <si>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</si>
  <si>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</si>
  <si>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</si>
  <si>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</si>
  <si>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</si>
  <si>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</si>
  <si>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</si>
  <si>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</si>
  <si>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</si>
  <si>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</si>
  <si>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</si>
  <si>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</si>
  <si>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</si>
  <si>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</si>
  <si>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</si>
  <si>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</si>
  <si>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</si>
  <si>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</si>
  <si>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</si>
  <si>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</si>
  <si>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</si>
  <si>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</si>
  <si>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</si>
  <si>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</si>
  <si>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</si>
  <si>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</si>
  <si>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</si>
  <si>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</si>
  <si>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</si>
  <si>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</si>
  <si>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</si>
  <si>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</si>
  <si>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</si>
  <si>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</si>
  <si>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</si>
  <si>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</si>
  <si>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</si>
  <si>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</si>
  <si>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</si>
  <si>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</si>
  <si>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</si>
  <si>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</si>
  <si>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</si>
  <si>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</si>
  <si>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</si>
  <si>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</si>
  <si>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</si>
  <si>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</si>
  <si>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</si>
  <si>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</si>
  <si>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</si>
  <si>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</si>
  <si>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</si>
  <si>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</si>
  <si>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</si>
  <si>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</si>
  <si>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</si>
  <si>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</si>
  <si>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</si>
  <si>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</si>
  <si>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</si>
  <si>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</si>
  <si>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</si>
  <si>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</si>
  <si>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</si>
  <si>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</si>
  <si>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</si>
  <si>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</si>
  <si>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</si>
  <si>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</si>
  <si>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</si>
  <si>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</si>
  <si>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</si>
  <si>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</si>
  <si>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</si>
  <si>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</si>
  <si>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</si>
  <si>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</si>
  <si>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</si>
  <si>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</si>
  <si>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</si>
  <si>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</si>
  <si>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</si>
  <si>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</si>
  <si>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</si>
  <si>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</si>
  <si>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</si>
  <si>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</si>
  <si>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</si>
  <si>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</si>
  <si>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</si>
  <si>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</si>
  <si>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</si>
  <si>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</si>
  <si>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</si>
  <si>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</si>
  <si>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</si>
  <si>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</si>
  <si>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</si>
  <si>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</si>
  <si>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</si>
  <si>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</si>
  <si>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</si>
  <si>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</si>
  <si>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</si>
  <si>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</si>
  <si>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</si>
  <si>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</si>
  <si>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</si>
  <si>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</si>
  <si>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</si>
  <si>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</si>
  <si>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</si>
  <si>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</si>
  <si>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</si>
  <si>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</si>
  <si>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</si>
  <si>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</si>
  <si>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</si>
  <si>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</si>
  <si>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</si>
  <si>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</si>
  <si>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</si>
  <si>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</si>
  <si>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</si>
  <si>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</si>
  <si>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</si>
  <si>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</si>
  <si>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</si>
  <si>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</si>
  <si>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</si>
  <si>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</si>
  <si>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</si>
  <si>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</si>
  <si>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</si>
  <si>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</si>
  <si>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</si>
  <si>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</si>
  <si>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</si>
  <si>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</si>
  <si>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</si>
  <si>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</si>
  <si>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</si>
  <si>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</si>
  <si>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</si>
  <si>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</si>
  <si>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</si>
  <si>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</si>
  <si>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</si>
  <si>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</si>
  <si>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</si>
  <si>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</si>
  <si>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</si>
  <si>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</si>
  <si>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</si>
  <si>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</si>
  <si>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</si>
  <si>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</si>
  <si>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</si>
  <si>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</si>
  <si>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</si>
  <si>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</si>
  <si>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</si>
  <si>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</si>
  <si>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</si>
  <si>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</si>
  <si>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</si>
  <si>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</si>
  <si>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</si>
  <si>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</si>
  <si>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</si>
  <si>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</si>
  <si>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</si>
  <si>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</si>
  <si>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</si>
  <si>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</si>
  <si>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</si>
  <si>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</si>
  <si>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</si>
  <si>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</si>
  <si>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</si>
  <si>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</si>
  <si>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</si>
  <si>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</si>
  <si>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</si>
  <si>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</si>
  <si>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</si>
  <si>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</si>
  <si>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</si>
  <si>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</si>
  <si>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</si>
  <si>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</si>
  <si>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</si>
  <si>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</si>
  <si>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</si>
  <si>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</si>
  <si>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</si>
  <si>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</si>
  <si>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</si>
  <si>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</si>
  <si>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</si>
  <si>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</si>
  <si>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</si>
  <si>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</si>
  <si>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</si>
  <si>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</si>
  <si>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</si>
  <si>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</si>
  <si>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</si>
  <si>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</si>
  <si>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</si>
  <si>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</si>
  <si>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</si>
  <si>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</si>
  <si>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</si>
  <si>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</si>
  <si>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</si>
  <si>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</si>
  <si>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</si>
  <si>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</si>
  <si>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</si>
  <si>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</si>
  <si>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</si>
  <si>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</si>
  <si>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</si>
  <si>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</si>
  <si>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</si>
  <si>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</si>
  <si>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</si>
  <si>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</si>
  <si>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</si>
  <si>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</si>
  <si>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</si>
  <si>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</si>
  <si>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</si>
  <si>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</si>
  <si>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</si>
  <si>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</si>
  <si>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</si>
  <si>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</si>
  <si>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</si>
  <si>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</si>
  <si>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</si>
  <si>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</si>
  <si>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</si>
  <si>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</si>
  <si>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</si>
  <si>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</si>
  <si>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</si>
  <si>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</si>
  <si>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</si>
  <si>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</si>
  <si>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</si>
  <si>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</si>
  <si>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</si>
  <si>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</si>
  <si>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</si>
  <si>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</si>
  <si>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</si>
  <si>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</si>
  <si>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</si>
  <si>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</si>
  <si>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</si>
  <si>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</si>
  <si>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</si>
  <si>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</si>
  <si>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</si>
  <si>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</si>
  <si>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</si>
  <si>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</si>
  <si>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</si>
  <si>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</si>
  <si>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</si>
  <si>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</si>
  <si>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</si>
  <si>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</si>
  <si>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</si>
  <si>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</si>
  <si>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</si>
  <si>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</si>
  <si>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</si>
  <si>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</si>
  <si>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</si>
  <si>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</si>
  <si>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</si>
  <si>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</si>
  <si>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</si>
  <si>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</si>
  <si>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</si>
  <si>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</si>
  <si>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</si>
  <si>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</si>
  <si>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</si>
  <si>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</si>
  <si>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</si>
  <si>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</si>
  <si>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</si>
  <si>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</si>
  <si>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</si>
  <si>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</si>
  <si>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</si>
  <si>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</si>
  <si>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</si>
  <si>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</si>
  <si>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</si>
  <si>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</si>
  <si>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</si>
  <si>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</si>
  <si>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</si>
  <si>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</si>
  <si>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</si>
  <si>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</si>
  <si>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</si>
  <si>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</si>
  <si>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</si>
  <si>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</si>
  <si>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</si>
  <si>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</si>
  <si>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</si>
  <si>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</si>
  <si>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</si>
  <si>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</si>
  <si>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</si>
  <si>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</si>
  <si>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</si>
  <si>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</si>
  <si>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</si>
  <si>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</si>
  <si>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</si>
  <si>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</si>
  <si>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</si>
  <si>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</si>
  <si>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</si>
  <si>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</si>
  <si>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</si>
  <si>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</si>
  <si>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</si>
  <si>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</si>
  <si>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</si>
  <si>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</si>
  <si>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</si>
  <si>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</si>
  <si>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</si>
  <si>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</si>
  <si>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</si>
  <si>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</si>
  <si>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</si>
  <si>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</si>
  <si>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</si>
  <si>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</si>
  <si>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</si>
  <si>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</si>
  <si>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</si>
  <si>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</si>
  <si>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</si>
  <si>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</si>
  <si>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</si>
  <si>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</si>
  <si>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</si>
  <si>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</si>
  <si>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</si>
  <si>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</si>
  <si>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</si>
  <si>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</si>
  <si>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</si>
  <si>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</si>
  <si>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</si>
  <si>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</si>
  <si>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</si>
  <si>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</si>
  <si>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</si>
  <si>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</si>
  <si>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</si>
  <si>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</si>
  <si>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</si>
  <si>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</si>
  <si>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</si>
  <si>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</si>
  <si>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</si>
  <si>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</si>
  <si>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</si>
  <si>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</si>
  <si>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</si>
  <si>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</si>
  <si>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</si>
  <si>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</si>
  <si>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</si>
  <si>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</si>
  <si>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</si>
  <si>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</si>
  <si>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</si>
  <si>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</si>
  <si>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</si>
  <si>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</si>
  <si>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</si>
  <si>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</si>
  <si>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</si>
  <si>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</si>
  <si>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</si>
  <si>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</si>
  <si>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</si>
  <si>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</si>
  <si>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</si>
  <si>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</si>
  <si>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</si>
  <si>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</si>
  <si>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</si>
  <si>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</si>
  <si>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</si>
  <si>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</si>
  <si>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</si>
  <si>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</si>
  <si>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</si>
  <si>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</si>
  <si>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</si>
  <si>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</si>
  <si>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</si>
  <si>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</si>
  <si>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</si>
  <si>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</si>
  <si>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</si>
  <si>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</si>
  <si>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</si>
  <si>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</si>
  <si>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</si>
  <si>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</si>
  <si>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</si>
  <si>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</si>
  <si>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</si>
  <si>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</si>
  <si>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</si>
  <si>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</si>
  <si>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</si>
  <si>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</si>
  <si>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</si>
  <si>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</si>
  <si>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</si>
  <si>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</si>
  <si>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</si>
  <si>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</si>
  <si>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</si>
  <si>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</si>
  <si>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</si>
  <si>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</si>
  <si>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</si>
  <si>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</si>
  <si>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</si>
  <si>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</si>
  <si>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</si>
  <si>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</si>
  <si>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</si>
  <si>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</si>
  <si>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</si>
  <si>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</si>
  <si>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</si>
  <si>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</si>
  <si>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</si>
  <si>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</si>
  <si>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</si>
  <si>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</si>
  <si>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</si>
  <si>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</si>
  <si>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</si>
  <si>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</si>
  <si>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</si>
  <si>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</si>
  <si>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</si>
  <si>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</si>
  <si>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</si>
  <si>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</si>
  <si>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</si>
  <si>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</si>
  <si>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</si>
  <si>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</si>
  <si>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</si>
  <si>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</si>
  <si>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</si>
  <si>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</si>
  <si>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</si>
  <si>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</si>
  <si>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</si>
  <si>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</si>
  <si>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</si>
  <si>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</si>
  <si>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</si>
  <si>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</si>
  <si>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</si>
  <si>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</si>
  <si>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</si>
  <si>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</si>
  <si>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</si>
  <si>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</si>
  <si>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</si>
  <si>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</si>
  <si>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</si>
  <si>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</si>
  <si>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</si>
  <si>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</si>
  <si>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</si>
  <si>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</si>
  <si>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</si>
  <si>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</si>
  <si>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</si>
  <si>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</si>
  <si>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</si>
  <si>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</si>
  <si>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</si>
  <si>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</si>
  <si>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</si>
  <si>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</si>
  <si>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</si>
  <si>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</si>
  <si>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</si>
  <si>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</si>
  <si>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</si>
  <si>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</si>
  <si>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</si>
  <si>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</si>
  <si>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</si>
  <si>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</si>
  <si>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</si>
  <si>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</si>
  <si>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</si>
  <si>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</si>
  <si>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</si>
  <si>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</si>
  <si>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</si>
  <si>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</si>
  <si>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</si>
  <si>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</si>
  <si>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</si>
  <si>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</si>
  <si>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</si>
  <si>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</si>
  <si>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</si>
  <si>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</si>
  <si>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</si>
  <si>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</si>
  <si>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</si>
  <si>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</si>
  <si>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</si>
  <si>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</si>
  <si>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</si>
  <si>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</si>
  <si>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</si>
  <si>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</si>
  <si>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</si>
  <si>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</si>
  <si>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</si>
  <si>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</si>
  <si>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</si>
  <si>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</si>
  <si>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</si>
  <si>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</si>
  <si>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</si>
  <si>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</si>
  <si>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</si>
  <si>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</si>
  <si>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</si>
  <si>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</si>
  <si>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</si>
  <si>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</si>
  <si>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</si>
  <si>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</si>
  <si>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</si>
  <si>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</si>
  <si>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</si>
  <si>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</si>
  <si>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</si>
  <si>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</si>
  <si>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</si>
  <si>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</si>
  <si>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</si>
  <si>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</si>
  <si>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</si>
  <si>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</si>
  <si>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</si>
  <si>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</si>
  <si>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</si>
  <si>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</si>
  <si>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</si>
  <si>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</si>
  <si>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</si>
  <si>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</si>
  <si>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</si>
  <si>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</si>
  <si>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</si>
  <si>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</si>
  <si>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</si>
  <si>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</si>
  <si>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</si>
  <si>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</si>
  <si>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</si>
  <si>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</si>
  <si>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</si>
  <si>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</si>
  <si>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</si>
  <si>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</si>
  <si>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</si>
  <si>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</si>
  <si>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</si>
  <si>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</si>
  <si>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</si>
  <si>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</si>
  <si>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</si>
  <si>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</si>
  <si>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</si>
  <si>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</si>
  <si>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</si>
  <si>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</si>
  <si>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</si>
  <si>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</si>
  <si>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</si>
  <si>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</si>
  <si>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</si>
  <si>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</si>
  <si>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</si>
  <si>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</si>
  <si>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</si>
  <si>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</si>
  <si>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</si>
  <si>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</si>
  <si>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</si>
  <si>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</si>
  <si>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</si>
  <si>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</si>
  <si>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</si>
  <si>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</si>
  <si>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</si>
  <si>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</si>
  <si>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</si>
  <si>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</si>
  <si>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</si>
  <si>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</si>
  <si>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</si>
  <si>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</si>
  <si>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</si>
  <si>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</si>
  <si>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</si>
  <si>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</si>
  <si>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</si>
  <si>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</si>
  <si>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</si>
  <si>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</si>
  <si>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</si>
  <si>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</si>
  <si>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</si>
  <si>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</si>
  <si>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</si>
  <si>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</si>
  <si>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</si>
  <si>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</si>
  <si>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</si>
  <si>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</si>
  <si>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</si>
  <si>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</si>
  <si>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</si>
  <si>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</si>
  <si>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</si>
  <si>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</si>
  <si>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</si>
  <si>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</si>
  <si>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</si>
  <si>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</si>
  <si>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</si>
  <si>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</si>
  <si>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</si>
  <si>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</si>
  <si>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</si>
  <si>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</si>
  <si>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</si>
  <si>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</si>
  <si>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</si>
  <si>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</si>
  <si>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</si>
  <si>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</si>
  <si>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</si>
  <si>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</si>
  <si>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</si>
  <si>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</si>
  <si>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</si>
  <si>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</si>
  <si>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</si>
  <si>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</si>
  <si>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</si>
  <si>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</si>
  <si>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</si>
  <si>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</si>
  <si>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</si>
  <si>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</si>
  <si>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</si>
  <si>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</si>
  <si>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</si>
  <si>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</si>
  <si>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</si>
  <si>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</si>
  <si>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</si>
  <si>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</si>
  <si>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</si>
  <si>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</si>
  <si>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</si>
  <si>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</si>
  <si>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</si>
  <si>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</si>
  <si>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</si>
  <si>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</si>
  <si>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</si>
  <si>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</si>
  <si>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</si>
  <si>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</si>
  <si>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</si>
  <si>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</si>
  <si>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</si>
  <si>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</si>
  <si>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</si>
  <si>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</si>
  <si>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</si>
  <si>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</si>
  <si>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</si>
  <si>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</si>
  <si>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</si>
  <si>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</si>
  <si>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</si>
  <si>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</si>
  <si>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</si>
  <si>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</si>
  <si>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</si>
  <si>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</si>
  <si>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</si>
  <si>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</si>
  <si>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</si>
  <si>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</si>
  <si>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</si>
  <si>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</si>
  <si>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</si>
  <si>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</si>
  <si>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</si>
  <si>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</si>
  <si>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</si>
  <si>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</si>
  <si>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</si>
  <si>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</si>
  <si>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</si>
  <si>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</si>
  <si>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</si>
  <si>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</si>
  <si>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</si>
  <si>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</si>
  <si>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</si>
  <si>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</si>
  <si>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</si>
  <si>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</si>
  <si>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</si>
  <si>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</si>
  <si>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</si>
  <si>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</si>
  <si>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</si>
  <si>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</si>
  <si>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</si>
  <si>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</si>
  <si>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</si>
  <si>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</si>
  <si>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</si>
  <si>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</si>
  <si>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</si>
  <si>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</si>
  <si>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</si>
  <si>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</si>
  <si>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</si>
  <si>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</si>
  <si>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</si>
  <si>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</si>
  <si>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</si>
  <si>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</si>
  <si>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</si>
  <si>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</si>
  <si>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</si>
  <si>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</si>
  <si>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</si>
  <si>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</si>
  <si>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</si>
  <si>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</si>
  <si>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</si>
  <si>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</si>
  <si>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</si>
  <si>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</si>
  <si>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</si>
  <si>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</si>
  <si>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</si>
  <si>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</si>
  <si>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</si>
  <si>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</si>
  <si>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</si>
  <si>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</si>
  <si>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</si>
  <si>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</si>
  <si>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</si>
  <si>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</si>
  <si>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</si>
  <si>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</si>
  <si>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</si>
  <si>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</si>
  <si>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</si>
  <si>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</si>
  <si>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</si>
  <si>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</si>
  <si>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</si>
  <si>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</si>
  <si>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</si>
  <si>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</si>
  <si>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</si>
  <si>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</si>
  <si>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</si>
  <si>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</si>
  <si>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</si>
  <si>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</si>
  <si>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</si>
  <si>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</si>
  <si>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</si>
  <si>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</si>
  <si>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</si>
  <si>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</si>
  <si>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</si>
  <si>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</si>
  <si>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</si>
  <si>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</si>
  <si>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</si>
  <si>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</si>
  <si>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</si>
  <si>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</si>
  <si>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</si>
  <si>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</si>
  <si>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</si>
  <si>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</si>
  <si>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</si>
  <si>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</si>
  <si>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</si>
  <si>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</si>
  <si>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</si>
  <si>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</si>
  <si>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</si>
  <si>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</si>
  <si>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</si>
  <si>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</si>
  <si>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</si>
  <si>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</si>
  <si>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</si>
  <si>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</si>
  <si>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</si>
  <si>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</si>
  <si>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</si>
  <si>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</si>
  <si>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</si>
  <si>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</si>
  <si>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</si>
  <si>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</si>
  <si>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</si>
  <si>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</si>
  <si>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</si>
  <si>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</si>
  <si>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</si>
  <si>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</si>
  <si>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</si>
  <si>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</si>
  <si>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</si>
  <si>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</si>
  <si>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</si>
  <si>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</si>
  <si>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</si>
  <si>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</si>
  <si>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</si>
  <si>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</si>
  <si>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</si>
  <si>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</si>
  <si>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</si>
  <si>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</si>
  <si>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</si>
  <si>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</si>
  <si>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</si>
  <si>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</si>
  <si>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</si>
  <si>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</si>
  <si>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</si>
  <si>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</si>
  <si>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</si>
  <si>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</si>
  <si>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</si>
  <si>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</si>
  <si>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</si>
  <si>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</si>
  <si>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</si>
  <si>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</si>
  <si>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</si>
  <si>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</si>
  <si>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</si>
  <si>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</si>
  <si>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</si>
  <si>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</si>
  <si>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</si>
  <si>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</si>
  <si>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</si>
  <si>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</si>
  <si>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</si>
  <si>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</si>
  <si>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</si>
  <si>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</si>
  <si>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</si>
  <si>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</si>
  <si>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</si>
  <si>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</si>
  <si>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</si>
  <si>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</si>
  <si>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</si>
  <si>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</si>
  <si>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</si>
  <si>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</si>
  <si>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</si>
  <si>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</si>
  <si>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</si>
  <si>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</si>
  <si>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</si>
  <si>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</si>
  <si>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</si>
  <si>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</si>
  <si>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</si>
  <si>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</si>
  <si>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</si>
  <si>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</si>
  <si>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</si>
  <si>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</si>
  <si>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</si>
  <si>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</si>
  <si>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</si>
  <si>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</si>
  <si>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</si>
  <si>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</si>
  <si>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</si>
  <si>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</si>
  <si>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</si>
  <si>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</si>
  <si>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</si>
  <si>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</si>
  <si>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</si>
  <si>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</si>
  <si>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</si>
  <si>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</si>
  <si>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</si>
  <si>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</si>
  <si>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</si>
  <si>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</si>
  <si>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</si>
  <si>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</si>
  <si>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</si>
  <si>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</si>
  <si>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</si>
  <si>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</si>
  <si>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</si>
  <si>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</si>
  <si>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</si>
  <si>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</si>
  <si>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</si>
  <si>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</si>
  <si>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</si>
  <si>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</si>
  <si>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</si>
  <si>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</si>
  <si>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</si>
  <si>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</si>
  <si>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</si>
  <si>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</si>
  <si>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</si>
  <si>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</si>
  <si>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</si>
  <si>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</si>
  <si>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</si>
  <si>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</si>
  <si>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</si>
  <si>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</si>
  <si>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</si>
  <si>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</si>
  <si>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</si>
  <si>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</si>
  <si>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</si>
  <si>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</si>
  <si>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</si>
  <si>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</si>
  <si>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</si>
  <si>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</si>
  <si>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</si>
  <si>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</si>
  <si>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</si>
  <si>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</si>
  <si>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</si>
  <si>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</si>
  <si>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</si>
  <si>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</si>
  <si>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</si>
  <si>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</si>
  <si>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</si>
  <si>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</si>
  <si>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</si>
  <si>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</si>
  <si>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</si>
  <si>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</si>
  <si>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</si>
  <si>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</si>
  <si>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</si>
  <si>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</si>
  <si>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</si>
  <si>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</si>
  <si>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</si>
  <si>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</si>
  <si>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</si>
  <si>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</si>
  <si>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</si>
  <si>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</si>
  <si>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</si>
  <si>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</si>
  <si>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</si>
  <si>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</si>
  <si>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</si>
  <si>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</si>
  <si>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</si>
  <si>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</si>
  <si>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</si>
  <si>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</si>
  <si>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</si>
  <si>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</si>
  <si>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</si>
  <si>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</si>
  <si>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</si>
  <si>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</si>
  <si>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</si>
  <si>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</si>
  <si>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</si>
  <si>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</si>
  <si>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</si>
  <si>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</si>
  <si>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</si>
  <si>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</si>
  <si>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</si>
  <si>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</si>
  <si>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</si>
  <si>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</si>
  <si>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</si>
  <si>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</si>
  <si>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</si>
  <si>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</si>
  <si>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</si>
  <si>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</si>
  <si>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</si>
  <si>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</si>
  <si>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</si>
  <si>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</si>
  <si>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</si>
  <si>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</si>
  <si>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</si>
  <si>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</si>
  <si>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</si>
  <si>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</si>
  <si>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</si>
  <si>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</si>
  <si>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</si>
  <si>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</si>
  <si>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</si>
  <si>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</si>
  <si>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</si>
  <si>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</si>
  <si>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</si>
  <si>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</si>
  <si>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</si>
  <si>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</si>
  <si>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</si>
  <si>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</si>
  <si>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</si>
  <si>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</si>
  <si>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</si>
  <si>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</si>
  <si>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</si>
  <si>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</si>
  <si>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</si>
  <si>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</si>
  <si>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</si>
  <si>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</si>
  <si>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</si>
  <si>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</si>
  <si>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</si>
  <si>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</si>
  <si>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</si>
  <si>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</si>
  <si>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</si>
  <si>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</si>
  <si>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</si>
  <si>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</si>
  <si>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</si>
  <si>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</si>
  <si>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</si>
  <si>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</si>
  <si>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</si>
  <si>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</si>
  <si>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</si>
  <si>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</si>
  <si>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</si>
  <si>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</si>
  <si>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</si>
  <si>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</si>
  <si>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</si>
  <si>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</si>
  <si>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</si>
  <si>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</si>
  <si>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</si>
  <si>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</si>
  <si>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</si>
  <si>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</si>
  <si>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</si>
  <si>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</si>
  <si>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</si>
  <si>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</si>
  <si>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</si>
  <si>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</si>
  <si>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</si>
  <si>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</si>
  <si>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</si>
  <si>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</si>
  <si>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</si>
  <si>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</si>
  <si>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</si>
  <si>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</si>
  <si>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</si>
  <si>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</si>
  <si>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</si>
  <si>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</si>
  <si>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</si>
  <si>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</si>
  <si>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</si>
  <si>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</si>
  <si>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</si>
  <si>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</si>
  <si>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</si>
  <si>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</si>
  <si>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</si>
  <si>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</si>
  <si>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</si>
  <si>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</si>
  <si>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</si>
  <si>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</si>
  <si>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</si>
  <si>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</si>
  <si>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</si>
  <si>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</si>
  <si>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</si>
  <si>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</si>
  <si>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</si>
  <si>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</si>
  <si>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</si>
  <si>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</si>
  <si>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</si>
  <si>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</si>
  <si>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</si>
  <si>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</si>
  <si>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</si>
  <si>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</si>
  <si>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</si>
  <si>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</si>
  <si>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</si>
  <si>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</si>
  <si>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</si>
  <si>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</si>
  <si>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</si>
  <si>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</si>
  <si>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</si>
  <si>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</si>
  <si>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</si>
  <si>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</si>
  <si>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</si>
  <si>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</si>
  <si>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</si>
  <si>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</si>
  <si>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</si>
  <si>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</si>
  <si>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</si>
  <si>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</si>
  <si>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</si>
  <si>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</si>
  <si>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</si>
  <si>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</si>
  <si>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</si>
  <si>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</si>
  <si>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</si>
  <si>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</si>
  <si>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</si>
  <si>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</si>
  <si>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</si>
  <si>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</si>
  <si>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</si>
  <si>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</si>
  <si>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</si>
  <si>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</si>
  <si>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</si>
  <si>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</si>
  <si>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</si>
  <si>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</si>
  <si>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</si>
  <si>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</si>
  <si>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</si>
  <si>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</si>
  <si>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</si>
  <si>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</si>
  <si>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</si>
  <si>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</si>
  <si>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</si>
  <si>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</si>
  <si>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</si>
  <si>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</si>
  <si>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</si>
  <si>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</si>
  <si>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</si>
  <si>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</si>
  <si>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</si>
  <si>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</si>
  <si>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</si>
  <si>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</si>
  <si>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</si>
  <si>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</si>
  <si>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</si>
  <si>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</si>
  <si>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</si>
  <si>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</si>
  <si>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</si>
  <si>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</si>
  <si>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</si>
  <si>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</si>
  <si>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</si>
  <si>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</si>
  <si>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</si>
  <si>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</si>
  <si>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</si>
  <si>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</si>
  <si>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</si>
  <si>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</si>
  <si>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</si>
  <si>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</si>
  <si>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</si>
  <si>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</si>
  <si>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</si>
  <si>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</si>
  <si>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</si>
  <si>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</si>
  <si>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</si>
  <si>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</si>
  <si>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</si>
  <si>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</si>
  <si>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</si>
  <si>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</si>
  <si>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</si>
  <si>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</si>
  <si>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</si>
  <si>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</si>
  <si>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</si>
  <si>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</si>
  <si>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</si>
  <si>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</si>
  <si>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</si>
  <si>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</si>
  <si>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</si>
  <si>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</si>
  <si>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</si>
  <si>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</si>
  <si>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</si>
  <si>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</si>
  <si>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</si>
  <si>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</si>
  <si>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</si>
  <si>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</si>
  <si>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</si>
  <si>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</si>
  <si>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</si>
  <si>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</si>
  <si>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</si>
  <si>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</si>
  <si>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</si>
  <si>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</si>
  <si>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</si>
  <si>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</si>
  <si>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</si>
  <si>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</si>
  <si>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</si>
  <si>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</si>
  <si>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</si>
  <si>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</si>
  <si>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</si>
  <si>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</si>
  <si>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</si>
  <si>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</si>
  <si>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</si>
  <si>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</si>
  <si>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</si>
  <si>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</si>
  <si>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</si>
  <si>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</si>
  <si>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</si>
  <si>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</si>
  <si>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</si>
  <si>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</si>
  <si>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</si>
  <si>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</si>
  <si>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</si>
  <si>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</si>
  <si>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</si>
  <si>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</si>
  <si>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</si>
  <si>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</si>
  <si>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</si>
  <si>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</si>
  <si>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</si>
  <si>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</si>
  <si>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</si>
  <si>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</si>
  <si>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</si>
  <si>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</si>
  <si>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</si>
  <si>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</si>
  <si>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</si>
  <si>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</si>
  <si>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</si>
  <si>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</si>
  <si>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</si>
  <si>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</si>
  <si>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</si>
  <si>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</si>
  <si>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</si>
  <si>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</si>
  <si>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</si>
  <si>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</si>
  <si>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</si>
  <si>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</si>
  <si>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</si>
  <si>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</si>
  <si>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</si>
  <si>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</si>
  <si>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</si>
  <si>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</si>
  <si>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</si>
  <si>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</si>
  <si>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</si>
  <si>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</si>
  <si>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</si>
  <si>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</si>
  <si>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</si>
  <si>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</si>
  <si>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</si>
  <si>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</si>
  <si>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</si>
  <si>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</si>
  <si>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</si>
  <si>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</si>
  <si>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</si>
  <si>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</si>
  <si>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</si>
  <si>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</si>
  <si>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</si>
  <si>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</si>
  <si>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</si>
  <si>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</si>
  <si>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</si>
  <si>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</si>
  <si>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</si>
  <si>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</si>
  <si>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</si>
  <si>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</si>
  <si>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</si>
  <si>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</si>
  <si>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</si>
  <si>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</si>
  <si>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</si>
  <si>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</si>
  <si>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</si>
  <si>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</si>
  <si>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</si>
  <si>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</si>
  <si>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</si>
  <si>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</si>
  <si>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</si>
  <si>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</si>
  <si>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</si>
  <si>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</si>
  <si>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</si>
  <si>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</si>
  <si>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</si>
  <si>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</si>
  <si>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</si>
  <si>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</si>
  <si>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</si>
  <si>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</si>
  <si>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</si>
  <si>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</si>
  <si>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</si>
  <si>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</si>
  <si>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</si>
  <si>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</si>
  <si>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</si>
  <si>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</si>
  <si>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</si>
  <si>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</si>
  <si>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</si>
  <si>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</si>
  <si>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</si>
  <si>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</si>
  <si>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</si>
  <si>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</si>
  <si>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</si>
  <si>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</si>
  <si>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</si>
  <si>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</si>
  <si>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</si>
  <si>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</si>
  <si>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</si>
  <si>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</si>
  <si>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</si>
  <si>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</si>
  <si>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</si>
  <si>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</si>
  <si>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</si>
  <si>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</si>
  <si>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</si>
  <si>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</si>
  <si>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</si>
  <si>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</si>
  <si>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</si>
  <si>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</si>
  <si>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</si>
  <si>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</si>
  <si>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</si>
  <si>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</si>
  <si>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</si>
  <si>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</si>
  <si>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</si>
  <si>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</si>
  <si>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</si>
  <si>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</si>
  <si>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</si>
  <si>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</si>
  <si>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</si>
  <si>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</si>
  <si>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</si>
  <si>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</si>
  <si>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</si>
  <si>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</si>
  <si>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</si>
  <si>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</si>
  <si>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</si>
  <si>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</si>
  <si>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</si>
  <si>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</si>
  <si>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</si>
  <si>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</si>
  <si>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</si>
  <si>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</si>
  <si>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</si>
  <si>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</si>
  <si>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</si>
  <si>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</si>
  <si>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</si>
  <si>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</si>
  <si>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</si>
  <si>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</si>
  <si>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</si>
  <si>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</si>
  <si>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</si>
  <si>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</si>
  <si>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</si>
  <si>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</si>
  <si>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</si>
  <si>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</si>
  <si>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</si>
  <si>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</si>
  <si>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</si>
  <si>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</si>
  <si>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</si>
  <si>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</si>
  <si>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</si>
  <si>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</si>
  <si>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</si>
  <si>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</si>
  <si>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</si>
  <si>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</si>
  <si>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</si>
  <si>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</si>
  <si>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</si>
  <si>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</si>
  <si>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</si>
  <si>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</si>
  <si>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</si>
  <si>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</si>
  <si>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</si>
  <si>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</si>
  <si>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</si>
  <si>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</si>
  <si>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</si>
  <si>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</si>
  <si>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</si>
  <si>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</si>
  <si>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</si>
  <si>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</si>
  <si>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</si>
  <si>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</si>
  <si>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</si>
  <si>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</si>
  <si>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</si>
  <si>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</si>
  <si>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</si>
  <si>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</si>
  <si>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</si>
  <si>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</si>
  <si>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</si>
  <si>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</si>
  <si>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</si>
  <si>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</si>
  <si>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</si>
  <si>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</si>
  <si>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</si>
  <si>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</si>
  <si>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</si>
  <si>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</si>
  <si>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</si>
  <si>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</si>
  <si>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</si>
  <si>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</si>
  <si>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</si>
  <si>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</si>
  <si>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</si>
  <si>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</si>
  <si>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</si>
  <si>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</si>
  <si>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</si>
  <si>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</si>
  <si>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</si>
  <si>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</si>
  <si>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</si>
  <si>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</si>
  <si>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</si>
  <si>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</si>
  <si>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</si>
  <si>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</si>
  <si>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</si>
  <si>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</si>
  <si>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</si>
  <si>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</si>
  <si>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</si>
  <si>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</si>
  <si>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</si>
  <si>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</si>
  <si>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</si>
  <si>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</si>
  <si>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</si>
  <si>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</si>
  <si>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</si>
  <si>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</si>
  <si>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</si>
  <si>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</si>
  <si>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</si>
  <si>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</si>
  <si>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</si>
  <si>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</si>
  <si>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</si>
  <si>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</si>
  <si>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</si>
  <si>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</si>
  <si>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</si>
  <si>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</si>
  <si>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</si>
  <si>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</si>
  <si>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</si>
  <si>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</si>
  <si>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</si>
  <si>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</si>
  <si>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</si>
  <si>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</si>
  <si>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</si>
  <si>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</si>
  <si>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</si>
  <si>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</si>
  <si>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</si>
  <si>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</si>
  <si>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</si>
  <si>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</si>
  <si>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</si>
  <si>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</si>
  <si>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</si>
  <si>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</si>
  <si>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</si>
  <si>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</si>
  <si>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</si>
  <si>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</si>
  <si>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</si>
  <si>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</si>
  <si>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</si>
  <si>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</si>
  <si>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</si>
  <si>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</si>
  <si>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</si>
  <si>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</si>
  <si>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</si>
  <si>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</si>
  <si>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</si>
  <si>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</si>
  <si>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</si>
  <si>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</si>
  <si>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</si>
  <si>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</si>
  <si>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</si>
  <si>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</si>
  <si>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</si>
  <si>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</si>
  <si>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</si>
  <si>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</si>
  <si>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</si>
  <si>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</si>
  <si>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</si>
  <si>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</si>
  <si>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</si>
  <si>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</si>
  <si>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</si>
  <si>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</si>
  <si>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</si>
  <si>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</si>
  <si>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</si>
  <si>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</si>
  <si>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</si>
  <si>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</si>
  <si>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</si>
  <si>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</si>
  <si>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</si>
  <si>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</si>
  <si>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</si>
  <si>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</si>
  <si>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</si>
  <si>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</si>
  <si>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</si>
  <si>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</si>
  <si>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</si>
  <si>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</si>
  <si>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</si>
  <si>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</si>
  <si>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</si>
  <si>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</si>
  <si>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</si>
  <si>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</si>
  <si>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</si>
  <si>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</si>
  <si>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</si>
  <si>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</si>
  <si>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</si>
  <si>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</si>
  <si>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</si>
  <si>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</si>
  <si>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</si>
  <si>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</si>
  <si>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</si>
  <si>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</si>
  <si>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</si>
  <si>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</si>
  <si>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</si>
  <si>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</si>
  <si>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</si>
  <si>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</si>
  <si>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</si>
  <si>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</si>
  <si>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</si>
  <si>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</si>
  <si>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</si>
  <si>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</si>
  <si>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</si>
  <si>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</si>
  <si>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</si>
  <si>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</si>
  <si>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</si>
  <si>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</si>
  <si>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</si>
  <si>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</si>
  <si>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</si>
  <si>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</si>
  <si>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</si>
  <si>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</si>
  <si>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</si>
  <si>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</si>
  <si>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</si>
  <si>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</si>
  <si>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</si>
  <si>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</si>
  <si>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</si>
  <si>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</si>
  <si>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</si>
  <si>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</si>
  <si>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</si>
  <si>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</si>
  <si>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</si>
  <si>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</si>
  <si>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</si>
  <si>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</si>
  <si>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</si>
  <si>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</si>
  <si>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</si>
  <si>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</si>
  <si>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</si>
  <si>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</si>
  <si>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</si>
  <si>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</si>
  <si>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</si>
  <si>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</si>
  <si>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</si>
  <si>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</si>
  <si>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</si>
  <si>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</si>
  <si>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</si>
  <si>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</si>
  <si>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</si>
  <si>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</si>
  <si>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</si>
  <si>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</si>
  <si>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</si>
  <si>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</si>
  <si>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</si>
  <si>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</si>
  <si>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</si>
  <si>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</si>
  <si>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</si>
  <si>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</si>
  <si>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</si>
  <si>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</si>
  <si>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</si>
  <si>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</si>
  <si>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</si>
  <si>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</si>
  <si>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</si>
  <si>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</si>
  <si>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</si>
  <si>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</si>
  <si>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</si>
  <si>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</si>
  <si>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</si>
  <si>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</si>
  <si>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</si>
  <si>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</si>
  <si>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</si>
  <si>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</si>
  <si>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</si>
  <si>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</si>
  <si>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</si>
  <si>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</si>
  <si>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</si>
  <si>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</si>
  <si>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</si>
  <si>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</si>
  <si>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</si>
  <si>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</si>
  <si>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</si>
  <si>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</si>
  <si>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</si>
  <si>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</si>
  <si>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</si>
  <si>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</si>
  <si>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</si>
  <si>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</si>
  <si>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</si>
  <si>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</si>
  <si>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</si>
  <si>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</si>
  <si>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</si>
  <si>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</si>
  <si>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</si>
  <si>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</si>
  <si>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</si>
  <si>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</si>
  <si>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</si>
  <si>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</si>
  <si>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</si>
  <si>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</si>
  <si>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</si>
  <si>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</si>
  <si>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</si>
  <si>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</si>
  <si>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</si>
  <si>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</si>
  <si>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</si>
  <si>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</si>
  <si>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</si>
  <si>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</si>
  <si>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</si>
  <si>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</si>
  <si>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</si>
  <si>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</si>
  <si>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</si>
  <si>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</si>
  <si>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</si>
  <si>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</si>
  <si>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</si>
  <si>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</si>
  <si>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</si>
  <si>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</si>
  <si>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</si>
  <si>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</si>
  <si>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</si>
  <si>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</si>
  <si>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</si>
  <si>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</si>
  <si>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</si>
  <si>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</si>
  <si>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</si>
  <si>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</si>
  <si>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</si>
  <si>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</si>
  <si>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</si>
  <si>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</si>
  <si>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</si>
  <si>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</si>
  <si>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</si>
  <si>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</si>
  <si>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</si>
  <si>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</si>
  <si>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</si>
  <si>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</si>
  <si>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</si>
  <si>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</si>
  <si>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</si>
  <si>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</si>
  <si>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</si>
  <si>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</si>
  <si>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</si>
  <si>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</si>
  <si>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</si>
  <si>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</si>
  <si>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</si>
  <si>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</si>
  <si>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</si>
  <si>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</si>
  <si>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</si>
  <si>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</si>
  <si>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</si>
  <si>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</si>
  <si>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</si>
  <si>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</si>
  <si>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</si>
  <si>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</si>
  <si>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</si>
  <si>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</si>
  <si>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</si>
  <si>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</si>
  <si>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</si>
  <si>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</si>
  <si>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</si>
  <si>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</si>
  <si>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</si>
  <si>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</si>
  <si>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</si>
  <si>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</si>
  <si>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</si>
  <si>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</si>
  <si>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</si>
  <si>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</si>
  <si>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</si>
  <si>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</si>
  <si>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</si>
  <si>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</si>
  <si>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</si>
  <si>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</si>
  <si>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</si>
  <si>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</si>
  <si>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</si>
  <si>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</si>
  <si>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</si>
  <si>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</si>
  <si>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</si>
  <si>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</si>
  <si>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</si>
  <si>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</si>
  <si>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</si>
  <si>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</si>
  <si>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</si>
  <si>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</si>
  <si>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</si>
  <si>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</si>
  <si>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</si>
  <si>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</si>
  <si>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</si>
  <si>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</si>
  <si>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</si>
  <si>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</si>
  <si>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</si>
  <si>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</si>
  <si>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</si>
  <si>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</si>
  <si>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</si>
  <si>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</si>
  <si>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</si>
  <si>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</si>
  <si>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</si>
  <si>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</si>
  <si>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</si>
  <si>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</si>
  <si>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</si>
  <si>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</si>
  <si>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</si>
  <si>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</si>
  <si>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</si>
  <si>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</si>
  <si>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</si>
  <si>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</si>
  <si>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</si>
  <si>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</si>
  <si>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</si>
  <si>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</si>
  <si>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</si>
  <si>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</si>
  <si>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</si>
  <si>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</si>
  <si>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</si>
  <si>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</si>
  <si>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</si>
  <si>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</si>
  <si>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</si>
  <si>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</si>
  <si>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</si>
  <si>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</si>
  <si>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</si>
  <si>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</si>
  <si>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</si>
  <si>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</si>
  <si>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</si>
  <si>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</si>
  <si>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</si>
  <si>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</si>
  <si>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</si>
  <si>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</si>
  <si>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</si>
  <si>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</si>
  <si>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</si>
  <si>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</si>
  <si>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</si>
  <si>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</si>
  <si>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</si>
  <si>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</si>
  <si>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</si>
  <si>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</si>
  <si>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</si>
  <si>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</si>
  <si>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</si>
  <si>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</si>
  <si>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</si>
  <si>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</si>
  <si>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</si>
  <si>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</si>
  <si>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</si>
  <si>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</si>
  <si>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</si>
  <si>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</si>
  <si>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</si>
  <si>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</si>
  <si>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</si>
  <si>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</si>
  <si>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</si>
  <si>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</si>
  <si>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</si>
  <si>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</si>
  <si>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</si>
  <si>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</si>
  <si>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</si>
  <si>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</si>
  <si>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</si>
  <si>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</si>
  <si>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</si>
  <si>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</si>
  <si>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</si>
  <si>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</si>
  <si>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</si>
  <si>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</si>
  <si>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</si>
  <si>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</si>
  <si>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</si>
  <si>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</si>
  <si>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</si>
  <si>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</si>
  <si>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</si>
  <si>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</si>
  <si>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</si>
  <si>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</si>
  <si>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</si>
  <si>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</si>
  <si>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</si>
  <si>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</si>
  <si>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</si>
  <si>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</si>
  <si>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</si>
  <si>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</si>
  <si>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</si>
  <si>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</si>
  <si>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</si>
  <si>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</si>
  <si>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</si>
  <si>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</si>
  <si>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</si>
  <si>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</si>
  <si>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</si>
  <si>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</si>
  <si>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</si>
  <si>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</si>
  <si>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</si>
  <si>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</si>
  <si>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</si>
  <si>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</si>
  <si>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</si>
  <si>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</si>
  <si>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</si>
  <si>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</si>
  <si>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</si>
  <si>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</si>
  <si>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</si>
  <si>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</si>
  <si>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</si>
  <si>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</si>
  <si>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</si>
  <si>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</si>
  <si>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</si>
  <si>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</si>
  <si>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</si>
  <si>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</si>
  <si>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</si>
  <si>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</si>
  <si>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</si>
  <si>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</si>
  <si>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</si>
  <si>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</si>
  <si>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</si>
  <si>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</si>
  <si>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</si>
  <si>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</si>
  <si>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</si>
  <si>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</si>
  <si>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</si>
  <si>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</si>
  <si>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</si>
  <si>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</si>
  <si>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</si>
  <si>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</si>
  <si>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</si>
  <si>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</si>
  <si>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</si>
  <si>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</si>
  <si>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</si>
  <si>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</si>
  <si>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</si>
  <si>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</si>
  <si>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</si>
  <si>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</si>
  <si>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</si>
  <si>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</si>
  <si>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</si>
  <si>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</si>
  <si>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</si>
  <si>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</si>
  <si>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</si>
  <si>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</si>
  <si>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</si>
  <si>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</si>
  <si>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</si>
  <si>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</si>
  <si>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</si>
  <si>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</si>
  <si>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</si>
  <si>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</si>
  <si>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</si>
  <si>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</si>
  <si>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</si>
  <si>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</si>
  <si>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</si>
  <si>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</si>
  <si>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</si>
  <si>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</si>
  <si>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</si>
  <si>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</si>
  <si>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</si>
  <si>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</si>
  <si>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</si>
  <si>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</si>
  <si>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</si>
  <si>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</si>
  <si>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</si>
  <si>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</si>
  <si>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</si>
  <si>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</si>
  <si>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</si>
  <si>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</si>
  <si>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</si>
  <si>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</si>
  <si>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</si>
  <si>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</si>
  <si>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</si>
  <si>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</si>
  <si>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</si>
  <si>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</si>
  <si>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</si>
  <si>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</si>
  <si>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</si>
  <si>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</si>
  <si>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</si>
  <si>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</si>
  <si>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</si>
  <si>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</si>
  <si>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</si>
  <si>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</si>
  <si>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</si>
  <si>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</si>
  <si>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</si>
  <si>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</si>
  <si>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</si>
  <si>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</si>
  <si>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</si>
  <si>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</si>
  <si>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</si>
  <si>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</si>
  <si>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</si>
  <si>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</si>
  <si>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</si>
  <si>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</si>
  <si>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</si>
  <si>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</si>
  <si>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</si>
  <si>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</si>
  <si>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</si>
  <si>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</si>
  <si>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</si>
  <si>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</si>
  <si>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</si>
  <si>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</si>
  <si>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</si>
  <si>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</si>
  <si>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</si>
  <si>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</si>
  <si>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</si>
  <si>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</si>
  <si>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</si>
  <si>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</si>
  <si>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</si>
  <si>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</si>
  <si>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</si>
  <si>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</si>
  <si>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</si>
  <si>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</si>
  <si>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</si>
  <si>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</si>
  <si>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</si>
  <si>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</si>
  <si>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</si>
  <si>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</si>
  <si>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</si>
  <si>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</si>
  <si>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</si>
  <si>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</si>
  <si>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</si>
  <si>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</si>
  <si>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</si>
  <si>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</si>
  <si>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</si>
  <si>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</si>
  <si>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</si>
  <si>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</si>
  <si>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</si>
  <si>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</si>
  <si>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</si>
  <si>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</si>
  <si>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</si>
  <si>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</si>
  <si>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</si>
  <si>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</si>
  <si>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</si>
  <si>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</si>
  <si>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</si>
  <si>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</si>
  <si>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</si>
  <si>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</si>
  <si>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</si>
  <si>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</si>
  <si>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</si>
  <si>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</si>
  <si>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</si>
  <si>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</si>
  <si>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</si>
  <si>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</si>
  <si>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</si>
  <si>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</si>
  <si>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</si>
  <si>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</si>
  <si>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</si>
  <si>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</si>
  <si>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</si>
  <si>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</si>
  <si>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</si>
  <si>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</si>
  <si>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</si>
  <si>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</si>
  <si>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</si>
  <si>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</si>
  <si>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</si>
  <si>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</si>
  <si>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</si>
  <si>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</si>
  <si>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</si>
  <si>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</si>
  <si>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</si>
  <si>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</si>
  <si>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</si>
  <si>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</si>
  <si>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</si>
  <si>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</si>
  <si>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</si>
  <si>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</si>
  <si>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</si>
  <si>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</si>
  <si>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</si>
  <si>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</si>
  <si>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</si>
  <si>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</si>
  <si>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</si>
  <si>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</si>
  <si>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</si>
  <si>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</si>
  <si>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</si>
  <si>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</si>
  <si>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</si>
  <si>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</si>
  <si>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</si>
  <si>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</si>
  <si>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</si>
  <si>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</si>
  <si>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</si>
  <si>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</si>
  <si>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</si>
  <si>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</si>
  <si>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</si>
  <si>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</si>
  <si>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</si>
  <si>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</si>
  <si>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</si>
  <si>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</si>
  <si>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</si>
  <si>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</si>
  <si>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</si>
  <si>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</si>
  <si>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</si>
  <si>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</si>
  <si>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</si>
  <si>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</si>
  <si>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</si>
  <si>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</si>
  <si>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</si>
  <si>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</si>
  <si>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</si>
  <si>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</si>
  <si>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</si>
  <si>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</si>
  <si>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</si>
  <si>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</si>
  <si>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</si>
  <si>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</si>
  <si>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</si>
  <si>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</si>
  <si>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</si>
  <si>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</si>
  <si>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</si>
  <si>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</si>
  <si>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</si>
  <si>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</si>
  <si>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</si>
  <si>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</si>
  <si>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</si>
  <si>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</si>
  <si>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</si>
  <si>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</si>
  <si>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</si>
  <si>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</si>
  <si>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</si>
  <si>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</si>
  <si>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</si>
  <si>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</si>
  <si>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</si>
  <si>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</si>
  <si>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</si>
  <si>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</si>
  <si>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</si>
  <si>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</si>
  <si>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</si>
  <si>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</si>
  <si>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</si>
  <si>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</si>
  <si>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</si>
  <si>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</si>
  <si>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</si>
  <si>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</si>
  <si>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</si>
  <si>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</si>
  <si>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</si>
  <si>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</si>
  <si>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</si>
  <si>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</si>
  <si>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</si>
  <si>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</si>
  <si>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</si>
  <si>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</si>
  <si>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</si>
  <si>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</si>
  <si>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</si>
  <si>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</si>
  <si>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</si>
  <si>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</si>
  <si>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</si>
  <si>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</si>
  <si>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</si>
  <si>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</si>
  <si>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</si>
  <si>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</si>
  <si>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</si>
  <si>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</si>
  <si>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</si>
  <si>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</si>
  <si>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</si>
  <si>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</si>
  <si>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</si>
  <si>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</si>
  <si>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</si>
  <si>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</si>
  <si>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</si>
  <si>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</si>
  <si>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</si>
  <si>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</si>
  <si>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</si>
  <si>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</si>
  <si>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</si>
  <si>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</si>
  <si>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</si>
  <si>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</si>
  <si>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</si>
  <si>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</si>
  <si>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</si>
  <si>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</si>
  <si>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</si>
  <si>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</si>
  <si>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</si>
  <si>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</si>
  <si>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</si>
  <si>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</si>
  <si>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</si>
  <si>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</si>
  <si>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</si>
  <si>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</si>
  <si>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</si>
  <si>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</si>
  <si>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</si>
  <si>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</si>
  <si>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</si>
  <si>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</si>
  <si>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</si>
  <si>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</si>
  <si>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</si>
  <si>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</si>
  <si>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</si>
  <si>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</si>
  <si>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</si>
  <si>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</si>
  <si>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</si>
  <si>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</si>
  <si>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</si>
  <si>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</si>
  <si>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</si>
  <si>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</si>
  <si>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</si>
  <si>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</si>
  <si>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</si>
  <si>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</si>
  <si>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</si>
  <si>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</si>
  <si>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</si>
  <si>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</si>
  <si>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</si>
  <si>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</si>
  <si>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</si>
  <si>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</si>
  <si>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</si>
  <si>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</si>
  <si>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</si>
  <si>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</si>
  <si>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</si>
  <si>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</si>
  <si>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</si>
  <si>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</si>
  <si>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</si>
  <si>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</si>
  <si>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</si>
  <si>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</si>
  <si>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</si>
  <si>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</si>
  <si>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</si>
  <si>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</si>
  <si>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</si>
  <si>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</si>
  <si>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</si>
  <si>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</si>
  <si>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</si>
  <si>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</si>
  <si>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</si>
  <si>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</si>
  <si>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</si>
  <si>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</si>
  <si>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</si>
  <si>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</si>
  <si>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</si>
  <si>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</si>
  <si>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</si>
  <si>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</si>
  <si>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</si>
  <si>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</si>
  <si>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</si>
  <si>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</si>
  <si>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</si>
  <si>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</si>
  <si>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</si>
  <si>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</si>
  <si>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</si>
  <si>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</si>
  <si>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</si>
  <si>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</si>
  <si>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</si>
  <si>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</si>
  <si>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</si>
  <si>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</si>
  <si>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</si>
  <si>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</si>
  <si>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</si>
  <si>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</si>
  <si>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</si>
  <si>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</si>
  <si>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</si>
  <si>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</si>
  <si>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</si>
  <si>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</si>
  <si>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</si>
  <si>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</si>
  <si>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</si>
  <si>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</si>
  <si>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</si>
  <si>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</si>
  <si>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</si>
  <si>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</si>
  <si>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</si>
  <si>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</si>
  <si>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</si>
  <si>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</si>
  <si>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</si>
  <si>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</si>
  <si>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</si>
  <si>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</si>
  <si>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</si>
  <si>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</si>
  <si>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</si>
  <si>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</si>
  <si>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</si>
  <si>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</si>
  <si>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</si>
  <si>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</si>
  <si>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</si>
  <si>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</si>
  <si>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</si>
  <si>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</si>
  <si>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</si>
  <si>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</si>
  <si>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</si>
  <si>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</si>
  <si>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</si>
  <si>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</si>
  <si>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</si>
  <si>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</si>
  <si>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</si>
  <si>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</si>
  <si>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</si>
  <si>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</si>
  <si>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</si>
  <si>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</si>
  <si>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</si>
  <si>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</si>
  <si>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</si>
  <si>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</si>
  <si>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</si>
  <si>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</si>
  <si>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</si>
  <si>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</si>
  <si>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</si>
  <si>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</si>
  <si>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</si>
  <si>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</si>
  <si>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</si>
  <si>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</si>
  <si>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</si>
  <si>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</si>
  <si>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</si>
  <si>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</si>
  <si>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</si>
  <si>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</si>
  <si>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</si>
  <si>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</si>
  <si>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</si>
  <si>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</si>
  <si>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</si>
  <si>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</si>
  <si>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</si>
  <si>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</si>
  <si>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</si>
  <si>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</si>
  <si>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</si>
  <si>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</si>
  <si>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</si>
  <si>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</si>
  <si>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</si>
  <si>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</si>
  <si>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</si>
  <si>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</si>
  <si>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</si>
  <si>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</si>
  <si>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</si>
  <si>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</si>
  <si>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</si>
  <si>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</si>
  <si>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</si>
  <si>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</si>
  <si>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</si>
  <si>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</si>
  <si>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</si>
  <si>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</si>
  <si>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</si>
  <si>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</si>
  <si>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</si>
  <si>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</si>
  <si>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</si>
  <si>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</si>
  <si>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</si>
  <si>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</si>
  <si>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</si>
  <si>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</si>
  <si>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</si>
  <si>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</si>
  <si>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</si>
  <si>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</si>
  <si>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</si>
  <si>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</si>
  <si>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</si>
  <si>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</si>
  <si>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</si>
  <si>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</si>
  <si>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</si>
  <si>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</si>
  <si>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</si>
  <si>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</si>
  <si>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</si>
  <si>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</si>
  <si>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</si>
  <si>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</si>
  <si>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</si>
  <si>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</si>
  <si>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</si>
  <si>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</si>
  <si>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</si>
  <si>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</si>
  <si>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</si>
  <si>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</si>
  <si>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</si>
  <si>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</si>
  <si>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</si>
  <si>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</si>
  <si>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</si>
  <si>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</si>
  <si>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</si>
  <si>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</si>
  <si>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</si>
  <si>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</si>
  <si>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</si>
  <si>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</si>
  <si>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</si>
  <si>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</si>
  <si>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</si>
  <si>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</si>
  <si>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</si>
  <si>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</si>
  <si>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</si>
  <si>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</si>
  <si>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</si>
  <si>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</si>
  <si>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</si>
  <si>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</si>
  <si>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</si>
  <si>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</si>
  <si>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</si>
  <si>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</si>
  <si>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</si>
  <si>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</si>
  <si>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</si>
  <si>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</si>
  <si>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</si>
  <si>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</si>
  <si>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</si>
  <si>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</si>
  <si>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</si>
  <si>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</si>
  <si>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</si>
  <si>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</si>
  <si>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</si>
  <si>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</si>
  <si>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</si>
  <si>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</si>
  <si>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</si>
  <si>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</si>
  <si>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</si>
  <si>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</si>
  <si>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</si>
  <si>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</si>
  <si>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</si>
  <si>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</si>
  <si>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</si>
  <si>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</si>
  <si>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</si>
  <si>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</si>
  <si>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</si>
  <si>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</si>
  <si>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</si>
  <si>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</si>
  <si>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</si>
  <si>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</si>
  <si>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</si>
  <si>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</si>
  <si>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</si>
  <si>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</si>
  <si>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</si>
  <si>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</si>
  <si>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</si>
  <si>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</si>
  <si>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</si>
  <si>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</si>
  <si>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</si>
  <si>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</si>
  <si>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</si>
  <si>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</si>
  <si>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</si>
  <si>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</si>
  <si>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</si>
  <si>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</si>
  <si>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</si>
  <si>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</si>
  <si>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</si>
  <si>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</si>
  <si>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</si>
  <si>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</si>
  <si>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</si>
  <si>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</si>
  <si>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</si>
  <si>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</si>
  <si>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</si>
  <si>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</si>
  <si>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</si>
  <si>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</si>
  <si>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</si>
  <si>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</si>
  <si>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</si>
  <si>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</si>
  <si>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</si>
  <si>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</si>
  <si>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</si>
  <si>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</si>
  <si>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</si>
  <si>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</si>
  <si>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</si>
  <si>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</si>
  <si>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</si>
  <si>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</si>
  <si>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</si>
  <si>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</si>
  <si>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</si>
  <si>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</si>
  <si>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</si>
  <si>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</si>
  <si>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</si>
  <si>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</si>
  <si>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</si>
  <si>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</si>
  <si>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</si>
  <si>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</si>
  <si>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</si>
  <si>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</si>
  <si>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</si>
  <si>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</si>
  <si>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</si>
  <si>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</si>
  <si>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</si>
  <si>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</si>
  <si>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</si>
  <si>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</si>
  <si>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</si>
  <si>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</si>
  <si>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</si>
  <si>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</si>
  <si>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</si>
  <si>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</si>
  <si>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</si>
  <si>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</si>
  <si>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</si>
  <si>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</si>
  <si>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</si>
  <si>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</si>
  <si>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</si>
  <si>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</si>
  <si>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</si>
  <si>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</si>
  <si>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</si>
  <si>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</si>
  <si>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</si>
  <si>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</si>
  <si>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</si>
  <si>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</si>
  <si>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</si>
  <si>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</si>
  <si>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</si>
  <si>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</si>
  <si>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</si>
  <si>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</si>
  <si>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</si>
  <si>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</si>
  <si>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</si>
  <si>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</si>
  <si>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</si>
  <si>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</si>
  <si>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</si>
  <si>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</si>
  <si>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</si>
  <si>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</si>
  <si>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</si>
  <si>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</si>
  <si>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</si>
  <si>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</si>
  <si>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</si>
  <si>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</si>
  <si>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</si>
  <si>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</si>
  <si>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</si>
  <si>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</si>
  <si>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</si>
  <si>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</si>
  <si>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</si>
  <si>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</si>
  <si>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</si>
  <si>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</si>
  <si>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</si>
  <si>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</si>
  <si>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</si>
  <si>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</si>
  <si>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</si>
  <si>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</si>
  <si>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</si>
  <si>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</si>
  <si>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</si>
  <si>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</si>
  <si>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</si>
  <si>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</si>
  <si>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</si>
  <si>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</si>
  <si>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</si>
  <si>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</si>
  <si>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</si>
  <si>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</si>
  <si>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</si>
  <si>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</si>
  <si>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</si>
  <si>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</si>
  <si>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</si>
  <si>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</si>
  <si>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</si>
  <si>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</si>
  <si>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</si>
  <si>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</si>
  <si>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</si>
  <si>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</si>
  <si>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</si>
  <si>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</si>
  <si>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</si>
  <si>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</si>
  <si>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</si>
  <si>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</si>
  <si>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</si>
  <si>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</si>
  <si>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</si>
  <si>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</si>
  <si>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</si>
  <si>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</si>
  <si>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</si>
  <si>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</si>
  <si>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</si>
  <si>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</si>
  <si>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</si>
  <si>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</si>
  <si>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</si>
  <si>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</si>
  <si>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</si>
  <si>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</si>
  <si>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</si>
  <si>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</si>
  <si>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</si>
  <si>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</si>
  <si>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</si>
  <si>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</si>
  <si>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</si>
  <si>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</si>
  <si>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</si>
  <si>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</si>
  <si>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</si>
  <si>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</si>
  <si>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</si>
  <si>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</si>
  <si>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</si>
  <si>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</si>
  <si>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</si>
  <si>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</si>
  <si>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</si>
  <si>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</si>
  <si>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</si>
  <si>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</si>
  <si>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</si>
  <si>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</si>
  <si>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</si>
  <si>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</si>
  <si>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</si>
  <si>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</si>
  <si>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</si>
  <si>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</si>
  <si>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</si>
  <si>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</si>
  <si>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</si>
  <si>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</si>
  <si>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</si>
  <si>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</si>
  <si>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</si>
  <si>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</si>
  <si>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</si>
  <si>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</si>
  <si>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</si>
  <si>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</si>
  <si>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</si>
  <si>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</si>
  <si>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</si>
  <si>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</si>
  <si>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</si>
  <si>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</si>
  <si>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</si>
  <si>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</si>
  <si>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</si>
  <si>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</si>
  <si>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</si>
  <si>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</si>
  <si>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</si>
  <si>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</si>
  <si>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</si>
  <si>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</si>
  <si>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</si>
  <si>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</si>
  <si>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</si>
  <si>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</si>
  <si>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</si>
  <si>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</si>
  <si>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</si>
  <si>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</si>
  <si>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</si>
  <si>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</si>
  <si>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</si>
  <si>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</si>
  <si>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</si>
  <si>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</si>
  <si>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</si>
  <si>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</si>
  <si>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</si>
  <si>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</si>
  <si>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</si>
  <si>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</si>
  <si>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</si>
  <si>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</si>
  <si>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</si>
  <si>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</si>
  <si>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</si>
  <si>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</si>
  <si>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</si>
  <si>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</si>
  <si>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</si>
  <si>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</si>
  <si>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</si>
  <si>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</si>
  <si>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</si>
  <si>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</si>
  <si>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</si>
  <si>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</si>
  <si>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</si>
  <si>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</si>
  <si>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</si>
  <si>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</si>
  <si>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</si>
  <si>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</si>
  <si>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</si>
  <si>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</si>
  <si>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</si>
  <si>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</si>
  <si>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</si>
  <si>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</si>
  <si>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</si>
  <si>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</si>
  <si>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</si>
  <si>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</si>
  <si>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</si>
  <si>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</si>
  <si>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</si>
  <si>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</si>
  <si>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</si>
  <si>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</si>
  <si>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</si>
  <si>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</si>
  <si>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</si>
  <si>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</si>
  <si>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</si>
  <si>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</si>
  <si>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</si>
  <si>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</si>
  <si>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</si>
  <si>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</si>
  <si>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</si>
  <si>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</si>
  <si>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</si>
  <si>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</si>
  <si>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</si>
  <si>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</si>
  <si>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</si>
  <si>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</si>
  <si>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</si>
  <si>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</si>
  <si>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</si>
  <si>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</si>
  <si>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</si>
  <si>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</si>
  <si>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</si>
  <si>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</si>
  <si>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</si>
  <si>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</si>
  <si>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</si>
  <si>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</si>
  <si>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</si>
  <si>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</si>
  <si>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</si>
  <si>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</si>
  <si>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</si>
  <si>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</si>
  <si>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</si>
  <si>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</si>
  <si>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</si>
  <si>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</si>
  <si>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</si>
  <si>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</si>
  <si>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</si>
  <si>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</si>
  <si>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</si>
  <si>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</si>
  <si>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</si>
  <si>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</si>
  <si>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</si>
  <si>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</si>
  <si>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</si>
  <si>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</si>
  <si>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</si>
  <si>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</si>
  <si>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</si>
  <si>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</si>
  <si>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</si>
  <si>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</si>
  <si>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</si>
  <si>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</si>
  <si>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</si>
  <si>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</si>
  <si>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</si>
  <si>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</si>
  <si>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</si>
  <si>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</si>
  <si>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</si>
  <si>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</si>
  <si>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</si>
  <si>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</si>
  <si>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</si>
  <si>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</si>
  <si>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</si>
  <si>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</si>
  <si>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</si>
  <si>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</si>
  <si>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</si>
  <si>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</si>
  <si>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</si>
  <si>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</si>
  <si>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</si>
  <si>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</si>
  <si>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</si>
  <si>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</si>
  <si>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</si>
  <si>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</si>
  <si>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</si>
  <si>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</si>
  <si>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</si>
  <si>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</si>
  <si>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</si>
  <si>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</si>
  <si>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</si>
  <si>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</si>
  <si>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</si>
  <si>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</si>
  <si>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</si>
  <si>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</si>
  <si>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</si>
  <si>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</si>
  <si>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</si>
  <si>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</si>
  <si>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</si>
  <si>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</si>
  <si>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</si>
  <si>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</si>
  <si>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</si>
  <si>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</si>
  <si>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</si>
  <si>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</si>
  <si>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</si>
  <si>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</si>
  <si>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</si>
  <si>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</si>
  <si>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</si>
  <si>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</si>
  <si>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</si>
  <si>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</si>
  <si>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</si>
  <si>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</si>
  <si>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</si>
  <si>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</si>
  <si>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</si>
  <si>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</si>
  <si>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</si>
  <si>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</si>
  <si>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</si>
  <si>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</si>
  <si>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</si>
  <si>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</si>
  <si>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</si>
  <si>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</si>
  <si>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</si>
  <si>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</si>
  <si>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</si>
  <si>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</si>
  <si>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</si>
  <si>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</si>
  <si>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</si>
  <si>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</si>
  <si>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</si>
  <si>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</si>
  <si>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</si>
  <si>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</si>
  <si>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</si>
  <si>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</si>
  <si>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</si>
  <si>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</si>
  <si>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</si>
  <si>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</si>
  <si>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</si>
  <si>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</si>
  <si>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</si>
  <si>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</si>
  <si>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</si>
  <si>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</si>
  <si>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</si>
  <si>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</si>
  <si>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</si>
  <si>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</si>
  <si>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</si>
  <si>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</si>
  <si>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</si>
  <si>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</si>
  <si>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</si>
  <si>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</si>
  <si>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</si>
  <si>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</si>
  <si>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</si>
  <si>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</si>
  <si>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</si>
  <si>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</si>
  <si>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</si>
  <si>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</si>
  <si>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</si>
  <si>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</si>
  <si>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</si>
  <si>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</si>
  <si>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</si>
  <si>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</si>
  <si>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</si>
  <si>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</si>
  <si>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</si>
  <si>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</si>
  <si>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</si>
  <si>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</si>
  <si>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</si>
  <si>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</si>
  <si>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</si>
  <si>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</si>
  <si>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</si>
  <si>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</si>
  <si>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</si>
  <si>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</si>
  <si>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</si>
  <si>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</si>
  <si>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</si>
  <si>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</si>
  <si>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</si>
  <si>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</si>
  <si>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</si>
  <si>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</si>
  <si>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</si>
  <si>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</si>
  <si>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</si>
  <si>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</si>
  <si>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</si>
  <si>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</si>
  <si>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</si>
  <si>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</si>
  <si>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</si>
  <si>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</si>
  <si>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</si>
  <si>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</si>
  <si>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</si>
  <si>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</si>
  <si>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</si>
  <si>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</si>
  <si>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</si>
  <si>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</si>
  <si>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</si>
  <si>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</si>
  <si>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</si>
  <si>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</si>
  <si>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</si>
  <si>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</si>
  <si>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</si>
  <si>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</si>
  <si>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</si>
  <si>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</si>
  <si>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</si>
  <si>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</si>
  <si>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</si>
  <si>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</si>
  <si>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</si>
  <si>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</si>
  <si>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</si>
  <si>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</si>
  <si>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</si>
  <si>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</si>
  <si>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</si>
  <si>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</si>
  <si>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</si>
  <si>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</si>
  <si>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</si>
  <si>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</si>
  <si>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</si>
  <si>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</si>
  <si>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</si>
  <si>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</si>
  <si>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</si>
  <si>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</si>
  <si>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</si>
  <si>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</si>
  <si>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</si>
  <si>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</si>
  <si>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</si>
  <si>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</si>
  <si>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</si>
  <si>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</si>
  <si>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</si>
  <si>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</si>
  <si>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</si>
  <si>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</si>
  <si>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</si>
  <si>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</si>
  <si>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</si>
  <si>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</si>
  <si>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</si>
  <si>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</si>
  <si>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</si>
  <si>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</si>
  <si>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</si>
  <si>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</si>
  <si>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</si>
  <si>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</si>
  <si>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</si>
  <si>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</si>
  <si>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</si>
  <si>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</si>
  <si>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</si>
  <si>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</si>
  <si>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</si>
  <si>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</si>
  <si>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</si>
  <si>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</si>
  <si>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</si>
  <si>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</si>
  <si>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</si>
  <si>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</si>
  <si>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</si>
  <si>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</si>
  <si>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</si>
  <si>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</si>
  <si>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</si>
  <si>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</si>
  <si>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</si>
  <si>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</si>
  <si>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</si>
  <si>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</si>
  <si>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</si>
  <si>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</si>
  <si>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</si>
  <si>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</si>
  <si>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</si>
  <si>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</si>
  <si>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</si>
  <si>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</si>
  <si>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</si>
  <si>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</si>
  <si>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</si>
  <si>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</si>
  <si>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</si>
  <si>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</si>
  <si>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</si>
  <si>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</si>
  <si>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</si>
  <si>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</si>
  <si>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</si>
  <si>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</si>
  <si>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</si>
  <si>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</si>
  <si>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</si>
  <si>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</si>
  <si>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</si>
  <si>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</si>
  <si>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</si>
  <si>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</si>
  <si>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</si>
  <si>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</si>
  <si>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</si>
  <si>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</si>
  <si>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</si>
  <si>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</si>
  <si>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</si>
  <si>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</si>
  <si>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</si>
  <si>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</si>
  <si>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</si>
  <si>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</si>
  <si>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</si>
  <si>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</si>
  <si>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</si>
  <si>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</si>
  <si>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</si>
  <si>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</si>
  <si>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</si>
  <si>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</si>
  <si>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</si>
  <si>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</si>
  <si>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</si>
  <si>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</si>
  <si>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</si>
  <si>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</si>
  <si>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</si>
  <si>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</si>
  <si>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</si>
  <si>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</si>
  <si>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</si>
  <si>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</si>
  <si>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</si>
  <si>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</si>
  <si>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</si>
  <si>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</si>
  <si>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</si>
  <si>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</si>
  <si>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</si>
  <si>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</si>
  <si>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</si>
  <si>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</si>
  <si>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</si>
  <si>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</si>
  <si>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</si>
  <si>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</si>
  <si>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</si>
  <si>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</si>
  <si>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</si>
  <si>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</si>
  <si>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</si>
  <si>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</si>
  <si>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</si>
  <si>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</si>
  <si>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</si>
  <si>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</si>
  <si>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</si>
  <si>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</si>
  <si>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</si>
  <si>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</si>
  <si>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</si>
  <si>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</si>
  <si>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</si>
  <si>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</si>
  <si>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</si>
  <si>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</si>
  <si>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</si>
  <si>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</si>
  <si>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</si>
  <si>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</si>
  <si>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</si>
  <si>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</si>
  <si>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</si>
  <si>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</si>
  <si>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</si>
  <si>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</si>
  <si>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</si>
  <si>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</si>
  <si>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</si>
  <si>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</si>
  <si>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</si>
  <si>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</si>
  <si>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</si>
  <si>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</si>
  <si>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</si>
  <si>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</si>
  <si>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</si>
  <si>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</si>
  <si>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</si>
  <si>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</si>
  <si>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</si>
  <si>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</si>
  <si>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</si>
  <si>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</si>
  <si>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</si>
  <si>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</si>
  <si>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</si>
  <si>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</si>
  <si>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</si>
  <si>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</si>
  <si>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</si>
  <si>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</si>
  <si>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</si>
  <si>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</si>
  <si>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</si>
  <si>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</si>
  <si>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</si>
  <si>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</si>
  <si>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</si>
  <si>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</si>
  <si>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</si>
  <si>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</si>
  <si>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</si>
  <si>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</si>
  <si>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</si>
  <si>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</si>
  <si>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</si>
  <si>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</si>
  <si>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</si>
  <si>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</si>
  <si>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</si>
  <si>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</si>
  <si>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</si>
  <si>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</si>
  <si>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</si>
  <si>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</si>
  <si>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</si>
  <si>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</si>
  <si>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</si>
  <si>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</si>
  <si>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</si>
  <si>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</si>
  <si>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</si>
  <si>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</si>
  <si>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</si>
  <si>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</si>
  <si>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</si>
  <si>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</si>
  <si>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</si>
  <si>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</si>
  <si>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</si>
  <si>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</si>
  <si>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</si>
  <si>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</si>
  <si>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</si>
  <si>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</si>
  <si>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</si>
  <si>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</si>
  <si>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</si>
  <si>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</si>
  <si>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</si>
  <si>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</si>
  <si>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</si>
  <si>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</si>
  <si>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</si>
  <si>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</si>
  <si>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</si>
  <si>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</si>
  <si>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</si>
  <si>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</si>
  <si>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</si>
  <si>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</si>
  <si>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</si>
  <si>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</si>
  <si>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</si>
  <si>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</si>
  <si>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</si>
  <si>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</si>
  <si>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</si>
  <si>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</si>
  <si>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</si>
  <si>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</si>
  <si>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</si>
  <si>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</si>
  <si>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</si>
  <si>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</si>
  <si>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</si>
  <si>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</si>
  <si>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</si>
  <si>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</si>
  <si>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</si>
  <si>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</si>
  <si>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</si>
  <si>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</si>
  <si>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</si>
  <si>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</si>
  <si>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</si>
  <si>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</si>
  <si>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</si>
  <si>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</si>
  <si>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</si>
  <si>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</si>
  <si>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</si>
  <si>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</si>
  <si>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</si>
  <si>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</si>
  <si>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</si>
  <si>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</si>
  <si>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</si>
  <si>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</si>
  <si>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</si>
  <si>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</si>
  <si>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</si>
  <si>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</si>
  <si>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</si>
  <si>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</si>
  <si>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</si>
  <si>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</si>
  <si>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</si>
  <si>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</si>
  <si>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</si>
  <si>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</si>
  <si>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</si>
  <si>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</si>
  <si>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</si>
  <si>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</si>
  <si>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</si>
  <si>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</si>
  <si>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</si>
  <si>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</si>
  <si>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</si>
  <si>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</si>
  <si>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</si>
  <si>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</si>
  <si>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</si>
  <si>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</si>
  <si>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</si>
  <si>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</si>
  <si>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</si>
  <si>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</si>
  <si>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</si>
  <si>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</si>
  <si>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</si>
  <si>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</si>
  <si>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</si>
  <si>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</si>
  <si>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</si>
  <si>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</si>
  <si>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</si>
  <si>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</si>
  <si>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</si>
  <si>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</si>
  <si>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</si>
  <si>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</si>
  <si>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</si>
  <si>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</si>
  <si>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</si>
  <si>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</si>
  <si>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</si>
  <si>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</si>
  <si>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</si>
  <si>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</si>
  <si>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</si>
  <si>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</si>
  <si>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</si>
  <si>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</si>
  <si>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</si>
  <si>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</si>
  <si>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</si>
  <si>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</si>
  <si>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</si>
  <si>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</si>
  <si>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</si>
  <si>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</si>
  <si>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</si>
  <si>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</si>
  <si>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</si>
  <si>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</si>
  <si>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</si>
  <si>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</si>
  <si>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</si>
  <si>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</si>
  <si>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</si>
  <si>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</si>
  <si>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</si>
  <si>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</si>
  <si>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</si>
  <si>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</si>
  <si>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</si>
  <si>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</si>
  <si>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</si>
  <si>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</si>
  <si>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</si>
  <si>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</si>
  <si>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</si>
  <si>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</si>
  <si>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</si>
  <si>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</si>
  <si>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</si>
  <si>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</si>
  <si>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</si>
  <si>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</si>
  <si>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</si>
  <si>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</si>
  <si>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</si>
  <si>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</si>
  <si>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</si>
  <si>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</si>
  <si>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</si>
  <si>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</si>
  <si>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</si>
  <si>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</si>
  <si>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</si>
  <si>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</si>
  <si>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</si>
  <si>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</si>
  <si>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</si>
  <si>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</si>
  <si>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</si>
  <si>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</si>
  <si>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</si>
  <si>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</si>
  <si>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</si>
  <si>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</si>
  <si>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</si>
  <si>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</si>
  <si>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</si>
  <si>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</si>
  <si>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</si>
  <si>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</si>
  <si>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</si>
  <si>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</si>
  <si>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</si>
  <si>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</si>
  <si>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</si>
  <si>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</si>
  <si>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</si>
  <si>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</si>
  <si>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</si>
  <si>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</si>
  <si>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</si>
  <si>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</si>
  <si>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</si>
  <si>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</si>
  <si>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</si>
  <si>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</si>
  <si>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</si>
  <si>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</si>
  <si>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</si>
  <si>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</si>
  <si>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</si>
  <si>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</si>
  <si>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</si>
  <si>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</si>
  <si>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</si>
  <si>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</si>
  <si>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</si>
  <si>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</si>
  <si>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</si>
  <si>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</si>
  <si>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</si>
  <si>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</si>
  <si>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</si>
  <si>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</si>
  <si>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</si>
  <si>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</si>
  <si>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</si>
  <si>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</si>
  <si>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</si>
  <si>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</si>
  <si>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</si>
  <si>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</si>
  <si>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</si>
  <si>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</si>
  <si>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</si>
  <si>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</si>
  <si>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</si>
  <si>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</si>
  <si>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</si>
  <si>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</si>
  <si>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</si>
  <si>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</si>
  <si>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</si>
  <si>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</si>
  <si>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</si>
  <si>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</si>
  <si>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</si>
  <si>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</si>
  <si>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</si>
  <si>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</si>
  <si>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</si>
  <si>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</si>
  <si>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</si>
  <si>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</si>
  <si>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</si>
  <si>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</si>
  <si>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</si>
  <si>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</si>
  <si>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</si>
  <si>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</si>
  <si>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</si>
  <si>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</si>
  <si>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</si>
  <si>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</si>
  <si>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</si>
  <si>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</si>
  <si>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</si>
  <si>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</si>
  <si>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</si>
  <si>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</si>
  <si>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</si>
  <si>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</si>
  <si>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</si>
  <si>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</si>
  <si>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</si>
  <si>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</si>
  <si>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</si>
  <si>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</si>
  <si>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</si>
  <si>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</si>
  <si>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</si>
  <si>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</si>
  <si>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</si>
  <si>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</si>
  <si>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</si>
  <si>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</si>
  <si>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</si>
  <si>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</si>
  <si>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</si>
  <si>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</si>
  <si>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</si>
  <si>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</si>
  <si>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</si>
  <si>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</si>
  <si>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</si>
  <si>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</si>
  <si>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</si>
  <si>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</si>
  <si>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</si>
  <si>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</si>
  <si>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</si>
  <si>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</si>
  <si>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</si>
  <si>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</si>
  <si>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</si>
  <si>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</si>
  <si>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</si>
  <si>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</si>
  <si>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</si>
  <si>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</si>
  <si>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</si>
  <si>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</si>
  <si>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</si>
  <si>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</si>
  <si>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</si>
  <si>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</si>
  <si>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</si>
  <si>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</si>
  <si>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</si>
  <si>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</si>
  <si>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</si>
  <si>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</si>
  <si>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</si>
  <si>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</si>
  <si>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</si>
  <si>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</si>
  <si>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</si>
  <si>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</si>
  <si>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</si>
  <si>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</si>
  <si>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</si>
  <si>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</si>
  <si>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</si>
  <si>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</si>
  <si>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</si>
  <si>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</si>
  <si>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</si>
  <si>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</si>
  <si>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</si>
  <si>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</si>
  <si>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</si>
  <si>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</si>
  <si>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</si>
  <si>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</si>
  <si>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</si>
  <si>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</si>
  <si>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</si>
  <si>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</si>
  <si>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</si>
  <si>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</si>
  <si>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</si>
  <si>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</si>
  <si>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</si>
  <si>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</si>
  <si>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</si>
  <si>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</si>
  <si>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</si>
  <si>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</si>
  <si>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</si>
  <si>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</si>
  <si>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</si>
  <si>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</si>
  <si>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</si>
  <si>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</si>
  <si>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</si>
  <si>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</si>
  <si>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</si>
  <si>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</si>
  <si>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</si>
  <si>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</si>
  <si>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</si>
  <si>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</si>
  <si>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</si>
  <si>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</si>
  <si>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</si>
  <si>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</si>
  <si>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</si>
  <si>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</si>
  <si>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</si>
  <si>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</si>
  <si>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</si>
  <si>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</si>
  <si>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</si>
  <si>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</si>
  <si>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</si>
  <si>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</si>
  <si>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</si>
  <si>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</si>
  <si>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</si>
  <si>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</si>
  <si>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</si>
  <si>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</si>
  <si>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</si>
  <si>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</si>
  <si>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</si>
  <si>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</si>
  <si>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</si>
  <si>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</si>
  <si>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</si>
  <si>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</si>
  <si>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</si>
  <si>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</si>
  <si>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</si>
  <si>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</si>
  <si>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</si>
  <si>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</si>
  <si>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</si>
  <si>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</si>
  <si>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</si>
  <si>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</si>
  <si>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</si>
  <si>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</si>
  <si>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</si>
  <si>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</si>
  <si>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</si>
  <si>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</si>
  <si>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</si>
  <si>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</si>
  <si>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</si>
  <si>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</si>
  <si>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</si>
  <si>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</si>
  <si>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</si>
  <si>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</si>
  <si>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</si>
  <si>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</si>
  <si>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</si>
  <si>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</si>
  <si>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</si>
  <si>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</si>
  <si>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</si>
  <si>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</si>
  <si>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</si>
  <si>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</si>
  <si>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</si>
  <si>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</si>
  <si>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</si>
  <si>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</si>
  <si>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</si>
  <si>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</si>
  <si>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</si>
  <si>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</si>
  <si>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</si>
  <si>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</si>
  <si>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</si>
  <si>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</si>
  <si>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</si>
  <si>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</si>
  <si>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</si>
  <si>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</si>
  <si>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</si>
  <si>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</si>
  <si>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</si>
  <si>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</si>
  <si>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</si>
  <si>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</si>
  <si>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</si>
  <si>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</si>
  <si>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</si>
  <si>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</si>
  <si>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</si>
  <si>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</si>
  <si>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</si>
  <si>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</si>
  <si>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</si>
  <si>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</si>
  <si>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</si>
  <si>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</si>
  <si>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</si>
  <si>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</si>
  <si>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</si>
  <si>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</si>
  <si>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</si>
  <si>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</si>
  <si>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</si>
  <si>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</si>
  <si>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</si>
  <si>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</si>
  <si>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</si>
  <si>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</si>
  <si>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</si>
  <si>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</si>
  <si>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</si>
  <si>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</si>
  <si>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</si>
  <si>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</si>
  <si>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</si>
  <si>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</si>
  <si>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</si>
  <si>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</si>
  <si>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</si>
  <si>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</si>
  <si>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</si>
  <si>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</si>
  <si>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</si>
  <si>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</si>
  <si>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</si>
  <si>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</si>
  <si>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</si>
  <si>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</si>
  <si>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</si>
  <si>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</si>
  <si>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</si>
  <si>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</si>
  <si>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</si>
  <si>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</si>
  <si>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</si>
  <si>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</si>
  <si>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</si>
  <si>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</si>
  <si>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</si>
  <si>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</si>
  <si>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</si>
  <si>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</si>
  <si>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</si>
  <si>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</si>
  <si>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</si>
  <si>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</si>
  <si>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</si>
  <si>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</si>
  <si>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</si>
  <si>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</si>
  <si>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</si>
  <si>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</si>
  <si>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</si>
  <si>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</si>
  <si>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</si>
  <si>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</si>
  <si>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</si>
  <si>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</si>
  <si>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</si>
  <si>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</si>
  <si>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</si>
  <si>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</si>
  <si>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</si>
  <si>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</si>
  <si>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</si>
  <si>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</si>
  <si>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</si>
  <si>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</si>
  <si>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</si>
  <si>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</si>
  <si>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</si>
  <si>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</si>
  <si>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</si>
  <si>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</si>
  <si>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</si>
  <si>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</si>
  <si>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</si>
  <si>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</si>
  <si>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</si>
  <si>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</si>
  <si>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</si>
  <si>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</si>
  <si>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</si>
  <si>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</si>
  <si>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</si>
  <si>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</si>
  <si>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</si>
  <si>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</si>
  <si>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</si>
  <si>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</si>
  <si>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</si>
  <si>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</si>
  <si>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</si>
  <si>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</si>
  <si>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</si>
  <si>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</si>
  <si>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</si>
  <si>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</si>
  <si>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</si>
  <si>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</si>
  <si>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</si>
  <si>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</si>
  <si>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</si>
  <si>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</si>
  <si>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</si>
  <si>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</si>
  <si>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</si>
  <si>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</si>
  <si>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</si>
  <si>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</si>
  <si>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</si>
  <si>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</si>
  <si>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</si>
  <si>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</si>
  <si>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</si>
  <si>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</si>
  <si>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</si>
  <si>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</si>
  <si>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</si>
  <si>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</si>
  <si>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</si>
  <si>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</si>
  <si>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</si>
  <si>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</si>
  <si>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</si>
  <si>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</si>
  <si>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</si>
  <si>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</si>
  <si>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</si>
  <si>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</si>
  <si>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</si>
  <si>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</si>
  <si>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</si>
  <si>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</si>
  <si>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</si>
  <si>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</si>
  <si>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</si>
  <si>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</si>
  <si>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</si>
  <si>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</si>
  <si>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</si>
  <si>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</si>
  <si>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</si>
  <si>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</si>
  <si>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</si>
  <si>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</si>
  <si>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</si>
  <si>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</si>
  <si>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</si>
  <si>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</si>
  <si>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</si>
  <si>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</si>
  <si>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</si>
  <si>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</si>
  <si>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</si>
  <si>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</si>
  <si>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</si>
  <si>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</si>
  <si>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</si>
  <si>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</si>
  <si>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</si>
  <si>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</si>
  <si>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</si>
  <si>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</si>
  <si>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</si>
  <si>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</si>
  <si>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</si>
  <si>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</si>
  <si>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</si>
  <si>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</si>
  <si>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</si>
  <si>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</si>
  <si>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</si>
  <si>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</si>
  <si>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</si>
  <si>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</si>
  <si>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</si>
  <si>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</si>
  <si>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</si>
  <si>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</si>
  <si>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</si>
  <si>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</si>
  <si>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</si>
  <si>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</si>
  <si>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</si>
  <si>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</si>
  <si>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</si>
  <si>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</si>
  <si>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</si>
  <si>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</si>
  <si>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</si>
  <si>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</si>
  <si>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</si>
  <si>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</si>
  <si>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</si>
  <si>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</si>
  <si>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</si>
  <si>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</si>
  <si>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</si>
  <si>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</si>
  <si>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</si>
  <si>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</si>
  <si>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</si>
  <si>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</si>
  <si>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</si>
  <si>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</si>
  <si>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</si>
  <si>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</si>
  <si>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</si>
  <si>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</si>
  <si>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</si>
  <si>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</si>
  <si>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</si>
  <si>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</si>
  <si>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</si>
  <si>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</si>
  <si>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</si>
  <si>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</si>
  <si>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</si>
  <si>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</si>
  <si>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</si>
  <si>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</si>
  <si>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</si>
  <si>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</si>
  <si>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</si>
  <si>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</si>
  <si>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</si>
  <si>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</si>
  <si>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</si>
  <si>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</si>
  <si>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</si>
  <si>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</si>
  <si>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</si>
  <si>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</si>
  <si>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</si>
  <si>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</si>
  <si>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</si>
  <si>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</si>
  <si>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</si>
  <si>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</si>
  <si>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</si>
  <si>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</si>
  <si>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</si>
  <si>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</si>
  <si>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</si>
  <si>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</si>
  <si>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</si>
  <si>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</si>
  <si>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</si>
  <si>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</si>
  <si>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</si>
  <si>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</si>
  <si>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</si>
  <si>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</si>
  <si>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</si>
  <si>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</si>
  <si>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</si>
  <si>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</si>
  <si>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</si>
  <si>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</si>
  <si>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</si>
  <si>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</si>
  <si>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</si>
  <si>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</si>
  <si>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</si>
  <si>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</si>
  <si>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</si>
  <si>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</si>
  <si>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</si>
  <si>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</si>
  <si>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</si>
  <si>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</si>
  <si>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</si>
  <si>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</si>
  <si>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</si>
  <si>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</si>
  <si>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</si>
  <si>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</si>
  <si>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</si>
  <si>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</si>
  <si>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</si>
  <si>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</si>
  <si>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</si>
  <si>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</si>
  <si>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</si>
  <si>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</si>
  <si>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</si>
  <si>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</si>
  <si>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</si>
  <si>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</si>
  <si>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</si>
  <si>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</si>
  <si>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</si>
  <si>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</si>
  <si>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</si>
  <si>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</si>
  <si>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</si>
  <si>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</si>
  <si>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</si>
  <si>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</si>
  <si>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</si>
  <si>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</si>
  <si>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</si>
  <si>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</si>
  <si>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</si>
  <si>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</si>
  <si>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</si>
  <si>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</si>
  <si>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</si>
  <si>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</si>
  <si>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</si>
  <si>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</si>
  <si>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</si>
  <si>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</si>
  <si>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</si>
  <si>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</si>
  <si>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</si>
  <si>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</si>
  <si>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</si>
  <si>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</si>
  <si>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</si>
  <si>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</si>
  <si>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</si>
  <si>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</si>
  <si>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</si>
  <si>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</si>
  <si>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</si>
  <si>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</si>
  <si>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</si>
  <si>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</si>
  <si>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</si>
  <si>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</si>
  <si>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</si>
  <si>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</si>
  <si>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</si>
  <si>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</si>
  <si>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</si>
  <si>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</si>
  <si>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</si>
  <si>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</si>
  <si>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</si>
  <si>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</si>
  <si>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</si>
  <si>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</si>
  <si>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</si>
  <si>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</si>
  <si>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</si>
  <si>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</si>
  <si>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</si>
  <si>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</si>
  <si>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</si>
  <si>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</si>
  <si>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</si>
  <si>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</si>
  <si>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</si>
  <si>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</si>
  <si>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</si>
  <si>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</si>
  <si>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</si>
  <si>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</si>
  <si>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</si>
  <si>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</si>
  <si>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</si>
  <si>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</si>
  <si>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</si>
  <si>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</si>
  <si>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</si>
  <si>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</si>
  <si>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</si>
  <si>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</si>
  <si>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</si>
  <si>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</si>
  <si>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</si>
  <si>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</si>
  <si>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</si>
  <si>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</si>
  <si>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</si>
  <si>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</si>
  <si>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</si>
  <si>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</si>
  <si>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</si>
  <si>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</si>
  <si>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</si>
  <si>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</si>
  <si>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</si>
  <si>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</si>
  <si>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</si>
  <si>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</si>
  <si>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</si>
  <si>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</si>
  <si>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</si>
  <si>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</si>
  <si>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</si>
  <si>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</si>
  <si>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</si>
  <si>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</si>
  <si>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</si>
  <si>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</si>
  <si>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</si>
  <si>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</si>
  <si>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</si>
  <si>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</si>
  <si>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</si>
  <si>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</si>
  <si>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</si>
  <si>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</si>
  <si>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</si>
  <si>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</si>
  <si>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</si>
  <si>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</si>
  <si>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</si>
  <si>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</si>
  <si>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</si>
  <si>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</si>
  <si>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</si>
  <si>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</si>
  <si>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</si>
  <si>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</si>
  <si>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</si>
  <si>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</si>
  <si>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</si>
  <si>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</si>
  <si>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</si>
  <si>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</si>
  <si>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</si>
  <si>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</si>
  <si>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</si>
  <si>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</si>
  <si>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</si>
  <si>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</si>
  <si>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</si>
  <si>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</si>
  <si>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</si>
  <si>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</si>
  <si>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</si>
  <si>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</si>
  <si>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</si>
  <si>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</si>
  <si>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</si>
  <si>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</si>
  <si>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</si>
  <si>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</si>
  <si>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</si>
  <si>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</si>
  <si>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</si>
  <si>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</si>
  <si>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</si>
  <si>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</si>
  <si>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</si>
  <si>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</si>
  <si>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</si>
  <si>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</si>
  <si>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</si>
  <si>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</si>
  <si>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</si>
  <si>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</si>
  <si>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</si>
  <si>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</si>
  <si>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</si>
  <si>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</si>
  <si>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</si>
  <si>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</si>
  <si>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</si>
  <si>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</si>
  <si>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</si>
  <si>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</si>
  <si>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</si>
  <si>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</si>
  <si>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</si>
  <si>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</si>
  <si>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</si>
  <si>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</si>
  <si>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</si>
  <si>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</si>
  <si>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</si>
  <si>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</si>
  <si>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</si>
  <si>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</si>
  <si>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</si>
  <si>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</si>
  <si>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</si>
  <si>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</si>
  <si>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</si>
  <si>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</si>
  <si>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</si>
  <si>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</si>
  <si>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</si>
  <si>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</si>
  <si>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</si>
  <si>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</si>
  <si>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</si>
  <si>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</si>
  <si>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</si>
  <si>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</si>
  <si>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</si>
  <si>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</si>
  <si>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</si>
  <si>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</si>
  <si>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</si>
  <si>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</si>
  <si>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</si>
  <si>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</si>
  <si>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</si>
  <si>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</si>
  <si>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</si>
  <si>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</si>
  <si>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</si>
  <si>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</si>
  <si>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</si>
  <si>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</si>
  <si>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</si>
  <si>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</si>
  <si>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</si>
  <si>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</si>
  <si>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</si>
  <si>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</si>
  <si>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</si>
  <si>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</si>
  <si>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</si>
  <si>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</si>
  <si>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</si>
  <si>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</si>
  <si>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</si>
  <si>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</si>
  <si>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</si>
  <si>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</si>
  <si>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</si>
  <si>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</si>
  <si>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</si>
  <si>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</si>
  <si>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</si>
  <si>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</si>
  <si>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</si>
  <si>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</si>
  <si>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</si>
  <si>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</si>
  <si>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</si>
  <si>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</si>
  <si>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</si>
  <si>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</si>
  <si>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</si>
  <si>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</si>
  <si>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</si>
  <si>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</si>
  <si>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</si>
  <si>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</si>
  <si>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</si>
  <si>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</si>
  <si>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</si>
  <si>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</si>
  <si>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</si>
  <si>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</si>
  <si>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</si>
  <si>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</si>
  <si>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</si>
  <si>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</si>
  <si>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</si>
  <si>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</si>
  <si>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</si>
  <si>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</si>
  <si>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</si>
  <si>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</si>
  <si>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</si>
  <si>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</si>
  <si>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</si>
  <si>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</si>
  <si>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</si>
  <si>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</si>
  <si>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</si>
  <si>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</si>
  <si>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</si>
  <si>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</si>
  <si>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</si>
  <si>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</si>
  <si>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</si>
  <si>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</si>
  <si>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</si>
  <si>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</si>
  <si>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</si>
  <si>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</si>
  <si>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</si>
  <si>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</si>
  <si>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</si>
  <si>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</si>
  <si>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</si>
  <si>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</si>
  <si>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</si>
  <si>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</si>
  <si>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</si>
  <si>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</si>
  <si>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</si>
  <si>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</si>
  <si>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</si>
  <si>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</si>
  <si>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</si>
  <si>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</si>
  <si>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</si>
  <si>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</si>
  <si>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</si>
  <si>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</si>
  <si>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</si>
  <si>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</si>
  <si>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</si>
  <si>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</si>
  <si>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</si>
  <si>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</si>
  <si>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</si>
  <si>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</si>
  <si>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</si>
  <si>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</si>
  <si>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</si>
  <si>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</si>
  <si>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</si>
  <si>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</si>
  <si>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</si>
  <si>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</si>
  <si>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</si>
  <si>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</si>
  <si>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</si>
  <si>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</si>
  <si>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</si>
  <si>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</si>
  <si>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</si>
  <si>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</si>
  <si>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</si>
  <si>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</si>
  <si>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</si>
  <si>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</si>
  <si>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</si>
  <si>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</si>
  <si>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</si>
  <si>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</si>
  <si>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</si>
  <si>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</si>
  <si>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</si>
  <si>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</si>
  <si>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</si>
  <si>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</si>
  <si>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</si>
  <si>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</si>
  <si>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</si>
  <si>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</si>
  <si>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</si>
  <si>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</si>
  <si>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</si>
  <si>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</si>
  <si>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</si>
  <si>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</si>
  <si>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</si>
  <si>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</si>
  <si>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</si>
  <si>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</si>
  <si>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</si>
  <si>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</si>
  <si>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</si>
  <si>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</si>
  <si>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</si>
  <si>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</si>
  <si>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</si>
  <si>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</si>
  <si>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</si>
  <si>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</si>
  <si>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</si>
  <si>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</si>
  <si>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</si>
  <si>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</si>
  <si>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</si>
  <si>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</si>
  <si>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</si>
  <si>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</si>
  <si>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</si>
  <si>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</si>
  <si>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</si>
  <si>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</si>
  <si>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</si>
  <si>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</si>
  <si>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</si>
  <si>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</si>
  <si>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</si>
  <si>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</si>
  <si>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</si>
  <si>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</si>
  <si>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</si>
  <si>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</si>
  <si>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</si>
  <si>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</si>
  <si>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</si>
  <si>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</si>
  <si>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</si>
  <si>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</si>
  <si>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</si>
  <si>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</si>
  <si>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</si>
  <si>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</si>
  <si>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</si>
  <si>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</si>
  <si>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</si>
  <si>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</si>
  <si>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</si>
  <si>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</si>
  <si>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</si>
  <si>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</si>
  <si>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</si>
  <si>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</si>
  <si>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</si>
  <si>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</si>
  <si>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</si>
  <si>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</si>
  <si>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</si>
  <si>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</si>
  <si>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</si>
  <si>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</si>
  <si>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</si>
  <si>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</si>
  <si>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</si>
  <si>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</si>
  <si>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</si>
  <si>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</si>
  <si>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</si>
  <si>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</si>
  <si>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</si>
  <si>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</si>
  <si>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</si>
  <si>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</si>
  <si>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</si>
  <si>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</si>
  <si>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</si>
  <si>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</si>
  <si>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</si>
  <si>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</si>
  <si>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</si>
  <si>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</si>
  <si>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</si>
  <si>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</si>
  <si>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</si>
  <si>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</si>
  <si>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</si>
  <si>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</si>
  <si>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</si>
  <si>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</si>
  <si>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</si>
  <si>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</si>
  <si>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</si>
  <si>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</si>
  <si>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</si>
  <si>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</si>
  <si>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</si>
  <si>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</si>
  <si>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</si>
  <si>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</si>
  <si>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</si>
  <si>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</si>
  <si>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</si>
  <si>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</si>
  <si>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</si>
  <si>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</si>
  <si>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</si>
  <si>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</si>
  <si>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</si>
  <si>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</si>
  <si>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</si>
  <si>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</si>
  <si>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</si>
  <si>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</si>
  <si>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</si>
  <si>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</si>
  <si>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</si>
  <si>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</si>
  <si>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</si>
  <si>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</si>
  <si>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</si>
  <si>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</si>
  <si>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</si>
  <si>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</si>
  <si>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</si>
  <si>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</si>
  <si>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</si>
  <si>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</si>
  <si>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</si>
  <si>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</si>
  <si>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</si>
  <si>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</si>
  <si>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</si>
  <si>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</si>
  <si>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</si>
  <si>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</si>
  <si>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</si>
  <si>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</si>
  <si>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</si>
  <si>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</si>
  <si>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</si>
  <si>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</si>
  <si>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</si>
  <si>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</si>
  <si>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</si>
  <si>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</si>
  <si>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</si>
  <si>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</si>
  <si>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</si>
  <si>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</si>
  <si>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</si>
  <si>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</si>
  <si>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</si>
  <si>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</si>
  <si>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</si>
  <si>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</si>
  <si>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</si>
  <si>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</si>
  <si>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</si>
  <si>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</si>
  <si>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</si>
  <si>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</si>
  <si>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</si>
  <si>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</si>
  <si>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</si>
  <si>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</si>
  <si>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</si>
  <si>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</si>
  <si>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</si>
  <si>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</si>
  <si>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</si>
  <si>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</si>
  <si>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</si>
  <si>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</si>
  <si>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</si>
  <si>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</si>
  <si>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</si>
  <si>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</si>
  <si>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</si>
  <si>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</si>
  <si>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</si>
  <si>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</si>
  <si>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</si>
  <si>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</si>
  <si>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</si>
  <si>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</si>
  <si>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</si>
  <si>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</si>
  <si>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</si>
  <si>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</si>
  <si>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</si>
  <si>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</si>
  <si>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</si>
  <si>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</si>
  <si>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</si>
  <si>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</si>
  <si>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</si>
  <si>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</si>
  <si>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</si>
  <si>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</si>
  <si>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</si>
  <si>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</si>
  <si>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</si>
  <si>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</si>
  <si>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</si>
  <si>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</si>
  <si>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</si>
  <si>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</si>
  <si>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</si>
  <si>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</si>
  <si>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</si>
  <si>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</si>
  <si>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</si>
  <si>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</si>
  <si>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</si>
  <si>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</si>
  <si>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</si>
  <si>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</si>
  <si>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</si>
  <si>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</si>
  <si>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</si>
  <si>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</si>
  <si>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</si>
  <si>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</si>
  <si>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</si>
  <si>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</si>
  <si>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</si>
  <si>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</si>
  <si>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</si>
  <si>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</si>
  <si>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</si>
  <si>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</si>
  <si>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</si>
  <si>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</si>
  <si>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</si>
  <si>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</si>
  <si>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</si>
  <si>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</si>
  <si>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</si>
  <si>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</si>
  <si>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</si>
  <si>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</si>
  <si>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</si>
  <si>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</si>
  <si>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</si>
  <si>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</si>
  <si>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</si>
  <si>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</si>
  <si>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</si>
  <si>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</si>
  <si>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</si>
  <si>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</si>
  <si>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</si>
  <si>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</si>
  <si>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</si>
  <si>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</si>
  <si>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</si>
  <si>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</si>
  <si>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</si>
  <si>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</si>
  <si>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</si>
  <si>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</si>
  <si>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</si>
  <si>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</si>
  <si>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</si>
  <si>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</si>
  <si>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</si>
  <si>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</si>
  <si>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</si>
  <si>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</si>
  <si>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</si>
  <si>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</si>
  <si>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</si>
  <si>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</si>
  <si>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</si>
  <si>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</si>
  <si>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</si>
  <si>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</si>
  <si>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</si>
  <si>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</si>
  <si>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</si>
  <si>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</si>
  <si>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</si>
  <si>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</si>
  <si>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</si>
  <si>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</si>
  <si>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</si>
  <si>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</si>
  <si>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</si>
  <si>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</si>
  <si>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</si>
  <si>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</si>
  <si>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</si>
  <si>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</si>
  <si>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</si>
  <si>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</si>
  <si>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</si>
  <si>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</si>
  <si>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</si>
  <si>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</si>
  <si>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</si>
  <si>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</si>
  <si>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</si>
  <si>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</si>
  <si>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</si>
  <si>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</si>
  <si>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</si>
  <si>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</si>
  <si>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</si>
  <si>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</si>
  <si>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</si>
  <si>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</si>
  <si>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</si>
  <si>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</si>
  <si>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</si>
  <si>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</si>
  <si>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</si>
  <si>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</si>
  <si>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</si>
  <si>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</si>
  <si>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</si>
  <si>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</si>
  <si>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</si>
  <si>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</si>
  <si>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</si>
  <si>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</si>
  <si>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</si>
  <si>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</si>
  <si>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</si>
  <si>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</si>
  <si>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</si>
  <si>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</si>
  <si>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</si>
  <si>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</si>
  <si>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</si>
  <si>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</si>
  <si>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</si>
  <si>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</si>
  <si>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</si>
  <si>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</si>
  <si>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</si>
  <si>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</si>
  <si>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</si>
  <si>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</si>
  <si>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</si>
  <si>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</si>
  <si>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</si>
  <si>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</si>
  <si>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</si>
  <si>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</si>
  <si>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</si>
  <si>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</si>
  <si>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</si>
  <si>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</si>
  <si>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</si>
  <si>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</si>
  <si>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</si>
  <si>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</si>
  <si>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</si>
  <si>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</si>
  <si>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</si>
  <si>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</si>
  <si>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</si>
  <si>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</si>
  <si>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</si>
  <si>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</si>
  <si>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</si>
  <si>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</si>
  <si>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</si>
  <si>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</si>
  <si>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</si>
  <si>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</si>
  <si>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</si>
  <si>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</si>
  <si>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</si>
  <si>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</si>
  <si>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</si>
  <si>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</si>
  <si>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</si>
  <si>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</si>
  <si>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</si>
  <si>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</si>
  <si>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</si>
  <si>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</si>
  <si>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</si>
  <si>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</si>
  <si>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</si>
  <si>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</si>
  <si>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</si>
  <si>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</si>
  <si>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</si>
  <si>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</si>
  <si>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</si>
  <si>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</si>
  <si>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</si>
  <si>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</si>
  <si>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</si>
  <si>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</si>
  <si>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</si>
  <si>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</si>
  <si>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</si>
  <si>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</si>
  <si>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</si>
  <si>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</si>
  <si>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</si>
  <si>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</si>
  <si>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</si>
  <si>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</si>
  <si>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</si>
  <si>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</si>
  <si>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</si>
  <si>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</si>
  <si>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</si>
  <si>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</si>
  <si>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</si>
  <si>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</si>
  <si>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</si>
  <si>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</si>
  <si>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</si>
  <si>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</si>
  <si>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</si>
  <si>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</si>
  <si>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</si>
  <si>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</si>
  <si>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</si>
  <si>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</si>
  <si>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</si>
  <si>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</si>
  <si>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</si>
  <si>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</si>
  <si>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</si>
  <si>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</si>
  <si>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</si>
  <si>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</si>
  <si>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</si>
  <si>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</si>
  <si>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</si>
  <si>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</si>
  <si>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</si>
  <si>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</si>
  <si>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</si>
  <si>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</si>
  <si>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</si>
  <si>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</si>
  <si>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</si>
  <si>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</si>
  <si>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</si>
  <si>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</si>
  <si>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</si>
  <si>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</si>
  <si>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</si>
  <si>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</si>
  <si>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</si>
  <si>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</si>
  <si>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</si>
  <si>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</si>
  <si>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</si>
  <si>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</si>
  <si>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</si>
  <si>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</si>
  <si>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</si>
  <si>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</si>
  <si>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</si>
  <si>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</si>
  <si>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</si>
  <si>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</si>
  <si>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</si>
  <si>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</si>
  <si>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</si>
  <si>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</si>
  <si>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</si>
  <si>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</si>
  <si>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</si>
  <si>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</si>
  <si>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</si>
  <si>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</si>
  <si>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</si>
  <si>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</si>
  <si>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</si>
  <si>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</si>
  <si>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</si>
  <si>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</si>
  <si>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</si>
  <si>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</si>
  <si>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</si>
  <si>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</si>
  <si>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</si>
  <si>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</si>
  <si>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</si>
  <si>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</si>
  <si>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</si>
  <si>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</si>
  <si>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</si>
  <si>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</si>
  <si>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</si>
  <si>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</si>
  <si>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</si>
  <si>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</si>
  <si>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</si>
  <si>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</si>
  <si>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</si>
  <si>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</si>
  <si>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</si>
  <si>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</si>
  <si>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</si>
  <si>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</si>
  <si>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</si>
  <si>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</si>
  <si>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</si>
  <si>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</si>
  <si>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</si>
  <si>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</si>
  <si>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</si>
  <si>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</si>
  <si>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</si>
  <si>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</si>
  <si>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</si>
  <si>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</si>
  <si>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</si>
  <si>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</si>
  <si>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</si>
  <si>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</si>
  <si>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</si>
  <si>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</si>
  <si>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</si>
  <si>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</si>
  <si>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</si>
  <si>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</si>
  <si>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</si>
  <si>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</si>
  <si>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</si>
  <si>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</si>
  <si>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</si>
  <si>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</si>
  <si>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</si>
  <si>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</si>
  <si>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</si>
  <si>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</si>
  <si>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</si>
  <si>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</si>
  <si>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</si>
  <si>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</si>
  <si>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</si>
  <si>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</si>
  <si>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</si>
  <si>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</si>
  <si>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</si>
  <si>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</si>
  <si>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</si>
  <si>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</si>
  <si>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</si>
  <si>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</si>
  <si>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</si>
  <si>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</si>
  <si>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</si>
  <si>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</si>
  <si>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</si>
  <si>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</si>
  <si>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</si>
  <si>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</si>
  <si>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</si>
  <si>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</si>
  <si>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</si>
  <si>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</si>
  <si>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</si>
  <si>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</si>
  <si>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</si>
  <si>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</si>
  <si>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</si>
  <si>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</si>
  <si>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</si>
  <si>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</si>
  <si>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</si>
  <si>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</si>
  <si>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</si>
  <si>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</si>
  <si>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</si>
  <si>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</si>
  <si>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</si>
  <si>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</si>
  <si>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</si>
  <si>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</si>
  <si>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</si>
  <si>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</si>
  <si>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</si>
  <si>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</si>
  <si>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</si>
  <si>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</si>
  <si>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</si>
  <si>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</si>
  <si>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</si>
  <si>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</si>
  <si>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</si>
  <si>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</si>
  <si>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</si>
  <si>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</si>
  <si>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</si>
  <si>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</si>
  <si>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</si>
  <si>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</si>
  <si>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</si>
  <si>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</si>
  <si>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</si>
  <si>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</si>
  <si>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</si>
  <si>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</si>
  <si>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</si>
  <si>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</si>
  <si>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</si>
  <si>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</si>
  <si>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</si>
  <si>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</si>
  <si>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</si>
  <si>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</si>
  <si>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</si>
  <si>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</si>
  <si>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</si>
  <si>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</si>
  <si>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</si>
  <si>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</si>
  <si>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</si>
  <si>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</si>
  <si>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</si>
  <si>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</si>
  <si>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</si>
  <si>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</si>
  <si>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</si>
  <si>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</si>
  <si>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</si>
  <si>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</si>
  <si>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</si>
  <si>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</si>
  <si>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</si>
  <si>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</si>
  <si>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</si>
  <si>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</si>
  <si>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</si>
  <si>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</si>
  <si>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</si>
  <si>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</si>
  <si>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</si>
  <si>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</si>
  <si>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</si>
  <si>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</si>
  <si>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</si>
  <si>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</si>
  <si>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</si>
  <si>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</si>
  <si>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</si>
  <si>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</si>
  <si>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</si>
  <si>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</si>
  <si>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</si>
  <si>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</si>
  <si>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</si>
  <si>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</si>
  <si>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</si>
  <si>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</si>
  <si>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</si>
  <si>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</si>
  <si>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</si>
  <si>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</si>
  <si>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</si>
  <si>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</si>
  <si>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</si>
  <si>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</si>
  <si>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</si>
  <si>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</si>
  <si>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</si>
  <si>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</si>
  <si>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</si>
  <si>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</si>
  <si>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</si>
  <si>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</si>
  <si>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</si>
  <si>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</si>
  <si>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</si>
  <si>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</si>
  <si>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</si>
  <si>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</si>
  <si>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</si>
  <si>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</si>
  <si>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</si>
  <si>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</si>
  <si>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</si>
  <si>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</si>
  <si>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</si>
  <si>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</si>
  <si>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</si>
  <si>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</si>
  <si>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</si>
  <si>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</si>
  <si>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</si>
  <si>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</si>
  <si>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</si>
  <si>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</si>
  <si>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</si>
  <si>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</si>
  <si>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</si>
  <si>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</si>
  <si>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</si>
  <si>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</si>
  <si>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</si>
  <si>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</si>
  <si>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</si>
  <si>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</si>
  <si>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</si>
  <si>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</si>
  <si>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</si>
  <si>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</si>
  <si>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</si>
  <si>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</si>
  <si>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</si>
  <si>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</si>
  <si>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</si>
  <si>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</si>
  <si>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</si>
  <si>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</si>
  <si>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</si>
  <si>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</si>
  <si>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</si>
  <si>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</si>
  <si>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</si>
  <si>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</si>
  <si>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</si>
  <si>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</si>
  <si>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</si>
  <si>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</si>
  <si>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</si>
  <si>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</si>
  <si>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</si>
  <si>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</si>
  <si>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</si>
  <si>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</si>
  <si>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</si>
  <si>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</si>
  <si>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</si>
  <si>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</si>
  <si>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</si>
  <si>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</si>
  <si>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</si>
  <si>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</si>
  <si>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</si>
  <si>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</si>
  <si>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</si>
  <si>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</si>
  <si>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</si>
  <si>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</si>
  <si>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</si>
  <si>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</si>
  <si>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</si>
  <si>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</si>
  <si>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</si>
  <si>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</si>
  <si>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</si>
  <si>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</si>
  <si>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</si>
  <si>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</si>
  <si>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</si>
  <si>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</si>
  <si>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</si>
  <si>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</si>
  <si>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</si>
  <si>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</si>
  <si>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</si>
  <si>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</si>
  <si>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</si>
  <si>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</si>
  <si>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</si>
  <si>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</si>
  <si>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</si>
  <si>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</si>
  <si>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</si>
  <si>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</si>
  <si>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</si>
  <si>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</si>
  <si>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</si>
  <si>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</si>
  <si>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</si>
  <si>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</si>
  <si>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</si>
  <si>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</si>
  <si>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</si>
  <si>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</si>
  <si>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</si>
  <si>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</si>
  <si>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</si>
  <si>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</si>
  <si>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</si>
  <si>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</si>
  <si>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</si>
  <si>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</si>
  <si>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</si>
  <si>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</si>
  <si>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</si>
  <si>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</si>
  <si>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</si>
  <si>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</si>
  <si>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</si>
  <si>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</si>
  <si>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</si>
  <si>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</si>
  <si>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</si>
  <si>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</si>
  <si>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</si>
  <si>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</si>
  <si>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</si>
  <si>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</si>
  <si>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</si>
  <si>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</si>
  <si>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</si>
  <si>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</si>
  <si>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</si>
  <si>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</si>
  <si>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</si>
  <si>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</si>
  <si>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</si>
  <si>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</si>
  <si>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</si>
  <si>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</si>
  <si>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</si>
  <si>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</si>
  <si>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</si>
  <si>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</si>
  <si>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</si>
  <si>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</si>
  <si>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</si>
  <si>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</si>
  <si>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</si>
  <si>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</si>
  <si>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</si>
  <si>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</si>
  <si>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</si>
  <si>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</si>
  <si>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</si>
  <si>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</si>
  <si>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</si>
  <si>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</si>
  <si>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</si>
  <si>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</si>
  <si>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</si>
  <si>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</si>
  <si>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</si>
  <si>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</si>
  <si>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</si>
  <si>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</si>
  <si>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</si>
  <si>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</si>
  <si>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</si>
  <si>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</si>
  <si>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</si>
  <si>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</si>
  <si>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</si>
  <si>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</si>
  <si>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</si>
  <si>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</si>
  <si>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</si>
  <si>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</si>
  <si>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</si>
  <si>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</si>
  <si>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</si>
  <si>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</si>
  <si>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</si>
  <si>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</si>
  <si>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</si>
  <si>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</si>
  <si>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</si>
  <si>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</si>
  <si>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</si>
  <si>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</si>
  <si>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</si>
  <si>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</si>
  <si>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</si>
  <si>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</si>
  <si>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</si>
  <si>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</si>
  <si>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</si>
  <si>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</si>
  <si>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</si>
  <si>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</si>
  <si>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</si>
  <si>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</si>
  <si>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</si>
  <si>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</si>
  <si>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</si>
  <si>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</si>
  <si>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</si>
  <si>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</si>
  <si>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</si>
  <si>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</si>
  <si>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</si>
  <si>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</si>
  <si>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</si>
  <si>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</si>
  <si>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</si>
  <si>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</si>
  <si>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</si>
  <si>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</si>
  <si>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</si>
  <si>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</si>
  <si>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</si>
  <si>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</si>
  <si>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</si>
  <si>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</si>
  <si>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</si>
  <si>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</si>
  <si>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</si>
  <si>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</si>
  <si>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</si>
  <si>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</si>
  <si>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</si>
  <si>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</si>
  <si>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</si>
  <si>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</si>
  <si>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</si>
  <si>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</si>
  <si>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</si>
  <si>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</si>
  <si>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</si>
  <si>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</si>
  <si>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</si>
  <si>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</si>
  <si>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</si>
  <si>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</si>
  <si>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</si>
  <si>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</si>
  <si>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</si>
  <si>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</si>
  <si>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</si>
  <si>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</si>
  <si>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</si>
  <si>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</si>
  <si>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</si>
  <si>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</si>
  <si>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</si>
  <si>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</si>
  <si>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</si>
  <si>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</si>
  <si>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</si>
  <si>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</si>
  <si>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</si>
  <si>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</si>
  <si>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</si>
  <si>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</si>
  <si>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</si>
  <si>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</si>
  <si>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</si>
  <si>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</si>
  <si>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</si>
  <si>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</si>
  <si>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</si>
  <si>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</si>
  <si>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</si>
  <si>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</si>
  <si>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</si>
  <si>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</si>
  <si>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</si>
  <si>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</si>
  <si>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</si>
  <si>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</si>
  <si>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</si>
  <si>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</si>
  <si>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</si>
  <si>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</si>
  <si>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</si>
  <si>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</si>
  <si>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</si>
  <si>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</si>
  <si>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</si>
  <si>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</si>
  <si>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</si>
  <si>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</si>
  <si>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</si>
  <si>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</si>
  <si>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</si>
  <si>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</si>
  <si>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</si>
  <si>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</si>
  <si>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</si>
  <si>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</si>
  <si>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</si>
  <si>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</si>
  <si>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</si>
  <si>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</si>
  <si>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</si>
  <si>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</si>
  <si>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</si>
  <si>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</si>
  <si>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</si>
  <si>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</si>
  <si>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</si>
  <si>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</si>
  <si>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</si>
  <si>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</si>
  <si>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</si>
  <si>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</si>
  <si>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</si>
  <si>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</si>
  <si>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</si>
  <si>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</si>
  <si>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</si>
  <si>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</si>
  <si>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</si>
  <si>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</si>
  <si>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</si>
  <si>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</si>
  <si>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</si>
  <si>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</si>
  <si>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</si>
  <si>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</si>
  <si>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</si>
  <si>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</si>
  <si>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</si>
  <si>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</si>
  <si>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</si>
  <si>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</si>
  <si>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</si>
  <si>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</si>
  <si>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</si>
  <si>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</si>
  <si>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</si>
  <si>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</si>
  <si>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</si>
  <si>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</si>
  <si>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</si>
  <si>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</si>
  <si>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</si>
  <si>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</si>
  <si>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</si>
  <si>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</si>
  <si>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</si>
  <si>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</si>
  <si>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</si>
  <si>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</si>
  <si>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</si>
  <si>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</si>
  <si>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</si>
  <si>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</si>
  <si>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</si>
  <si>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</si>
  <si>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</si>
  <si>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</si>
  <si>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</si>
  <si>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</si>
  <si>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</si>
  <si>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</si>
  <si>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</si>
  <si>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</si>
  <si>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</si>
  <si>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</si>
  <si>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</si>
  <si>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</si>
  <si>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</si>
  <si>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</si>
  <si>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</si>
  <si>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</si>
  <si>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</si>
  <si>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</si>
  <si>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</si>
  <si>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</si>
  <si>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</si>
  <si>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</si>
  <si>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</si>
  <si>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</si>
  <si>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</si>
  <si>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</si>
  <si>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</si>
  <si>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</si>
  <si>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</si>
  <si>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</si>
  <si>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</si>
  <si>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</si>
  <si>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</si>
  <si>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</si>
  <si>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</si>
  <si>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</si>
  <si>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</si>
  <si>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</si>
  <si>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</si>
  <si>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</si>
  <si>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</si>
  <si>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</si>
  <si>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</si>
  <si>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</si>
  <si>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</si>
  <si>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</si>
  <si>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</si>
  <si>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</si>
  <si>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</si>
  <si>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</si>
  <si>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</si>
  <si>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</si>
  <si>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</si>
  <si>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</si>
  <si>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</si>
  <si>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</si>
  <si>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</si>
  <si>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</si>
  <si>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</si>
  <si>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</si>
  <si>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</si>
  <si>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</si>
  <si>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</si>
  <si>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</si>
  <si>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</si>
  <si>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</si>
  <si>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</si>
  <si>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</si>
  <si>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</si>
  <si>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</si>
  <si>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</si>
  <si>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</si>
  <si>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</si>
  <si>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</si>
  <si>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</si>
  <si>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</si>
  <si>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</si>
  <si>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</si>
  <si>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</si>
  <si>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</si>
  <si>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</si>
  <si>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</si>
  <si>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</si>
  <si>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</si>
  <si>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</si>
  <si>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</si>
  <si>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</si>
  <si>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</si>
  <si>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</si>
  <si>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</si>
  <si>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</si>
  <si>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</si>
  <si>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</si>
  <si>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</si>
  <si>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</si>
  <si>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</si>
  <si>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</si>
  <si>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</si>
  <si>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</si>
  <si>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</si>
  <si>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</si>
  <si>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</si>
  <si>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</si>
  <si>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</si>
  <si>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</si>
  <si>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</si>
  <si>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</si>
  <si>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</si>
  <si>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</si>
  <si>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</si>
  <si>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</si>
  <si>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</si>
  <si>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</si>
  <si>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</si>
  <si>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</si>
  <si>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</si>
  <si>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</si>
  <si>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</si>
  <si>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</si>
  <si>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</si>
  <si>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</si>
  <si>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</si>
  <si>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</si>
  <si>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</si>
  <si>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</si>
  <si>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</si>
  <si>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</si>
  <si>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</si>
  <si>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</si>
  <si>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</si>
  <si>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</si>
  <si>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</si>
  <si>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</si>
  <si>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</si>
  <si>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</si>
  <si>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</si>
  <si>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</si>
  <si>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</si>
  <si>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</si>
  <si>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</si>
  <si>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</si>
  <si>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</si>
  <si>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</si>
  <si>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</si>
  <si>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</si>
  <si>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</si>
  <si>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</si>
  <si>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</si>
  <si>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</si>
  <si>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</si>
  <si>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</si>
  <si>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</si>
  <si>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</si>
  <si>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</si>
  <si>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</si>
  <si>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</si>
  <si>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</si>
  <si>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</si>
  <si>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</si>
  <si>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</si>
  <si>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</si>
  <si>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</si>
  <si>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</si>
  <si>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</si>
  <si>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</si>
  <si>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</si>
  <si>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</si>
  <si>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</si>
  <si>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</si>
  <si>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</si>
  <si>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</si>
  <si>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</si>
  <si>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</si>
  <si>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</si>
  <si>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</si>
  <si>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</si>
  <si>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</si>
  <si>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</si>
  <si>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</si>
  <si>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</si>
  <si>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</si>
  <si>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</si>
  <si>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</si>
  <si>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</si>
  <si>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</si>
  <si>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</si>
  <si>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</si>
  <si>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</si>
  <si>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</si>
  <si>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</si>
  <si>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</si>
  <si>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</si>
  <si>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</si>
  <si>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</si>
  <si>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</si>
  <si>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</si>
  <si>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</si>
  <si>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</si>
  <si>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</si>
  <si>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</si>
  <si>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</si>
  <si>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</si>
  <si>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</si>
  <si>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</si>
  <si>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</si>
  <si>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</si>
  <si>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</si>
  <si>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</si>
  <si>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</si>
  <si>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</si>
  <si>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</si>
  <si>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</si>
  <si>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</si>
  <si>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</si>
  <si>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</si>
  <si>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</si>
  <si>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</si>
  <si>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</si>
  <si>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</si>
  <si>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</si>
  <si>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</si>
  <si>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</si>
  <si>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</si>
  <si>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</si>
  <si>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</si>
  <si>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</si>
  <si>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</si>
  <si>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</si>
  <si>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</si>
  <si>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</si>
  <si>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</si>
  <si>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</si>
  <si>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</si>
  <si>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</si>
  <si>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</si>
  <si>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</si>
  <si>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</si>
  <si>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</si>
  <si>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</si>
  <si>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</si>
  <si>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</si>
  <si>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</si>
  <si>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</si>
  <si>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</si>
  <si>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</si>
  <si>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</si>
  <si>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</si>
  <si>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</si>
  <si>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</si>
  <si>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</si>
  <si>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</si>
  <si>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</si>
  <si>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</si>
  <si>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</si>
  <si>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</si>
  <si>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</si>
  <si>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</si>
  <si>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</si>
  <si>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</si>
  <si>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</si>
  <si>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</si>
  <si>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</si>
  <si>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</si>
  <si>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</si>
  <si>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</si>
  <si>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</si>
  <si>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</si>
  <si>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</si>
  <si>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</si>
  <si>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</si>
  <si>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</si>
  <si>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</si>
  <si>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</si>
  <si>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</si>
  <si>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</si>
  <si>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</si>
  <si>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</si>
  <si>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</si>
  <si>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</si>
  <si>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</si>
  <si>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</si>
  <si>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</si>
  <si>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</si>
  <si>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</si>
  <si>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</si>
  <si>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</si>
  <si>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</si>
  <si>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</si>
  <si>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</si>
  <si>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</si>
  <si>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</si>
  <si>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</si>
  <si>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</si>
  <si>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</si>
  <si>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</si>
  <si>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</si>
  <si>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</si>
  <si>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</si>
  <si>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</si>
  <si>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</si>
  <si>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</si>
  <si>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</si>
  <si>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</si>
  <si>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</si>
  <si>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</si>
  <si>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</si>
  <si>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</si>
  <si>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</si>
  <si>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</si>
  <si>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</si>
  <si>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</si>
  <si>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</si>
  <si>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</si>
  <si>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</si>
  <si>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</si>
  <si>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</si>
  <si>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</si>
  <si>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</si>
  <si>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</si>
  <si>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</si>
  <si>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</si>
  <si>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</si>
  <si>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</si>
  <si>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</si>
  <si>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</si>
  <si>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</si>
  <si>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</si>
  <si>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</si>
  <si>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</si>
  <si>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</si>
  <si>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</si>
  <si>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</si>
  <si>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</si>
  <si>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</si>
  <si>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</si>
  <si>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</si>
  <si>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</si>
  <si>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</si>
  <si>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</si>
  <si>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</si>
  <si>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</si>
  <si>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</si>
  <si>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</si>
  <si>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</si>
  <si>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</si>
  <si>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</si>
  <si>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</si>
  <si>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</si>
  <si>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</si>
  <si>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</si>
  <si>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</si>
  <si>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</si>
  <si>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</si>
  <si>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</si>
  <si>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</si>
  <si>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</si>
  <si>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</si>
  <si>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</si>
  <si>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</si>
  <si>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</si>
  <si>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</si>
  <si>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</si>
  <si>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</si>
  <si>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</si>
  <si>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</si>
  <si>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</si>
  <si>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</si>
  <si>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</si>
  <si>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</si>
  <si>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</si>
  <si>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</si>
  <si>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</si>
  <si>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</si>
  <si>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</si>
  <si>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</si>
  <si>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</si>
  <si>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</si>
  <si>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</si>
  <si>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</si>
  <si>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</si>
  <si>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</si>
  <si>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</si>
  <si>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</si>
  <si>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</si>
  <si>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</si>
  <si>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</si>
  <si>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</si>
  <si>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</si>
  <si>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</si>
  <si>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</si>
  <si>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</si>
  <si>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</si>
  <si>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</si>
  <si>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</si>
  <si>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</si>
  <si>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</si>
  <si>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</si>
  <si>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</si>
  <si>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</si>
  <si>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</si>
  <si>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</si>
  <si>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</si>
  <si>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</si>
  <si>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</si>
  <si>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</si>
  <si>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</si>
  <si>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</si>
  <si>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</si>
  <si>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</si>
  <si>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</si>
  <si>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</si>
  <si>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</si>
  <si>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</si>
  <si>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</si>
  <si>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</si>
  <si>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</si>
  <si>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</si>
  <si>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</si>
  <si>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</si>
  <si>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</si>
  <si>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</si>
  <si>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</si>
  <si>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</si>
  <si>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</si>
  <si>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</si>
  <si>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</si>
  <si>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</si>
  <si>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</si>
  <si>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</si>
  <si>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</si>
  <si>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</si>
  <si>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</si>
  <si>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</si>
  <si>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</si>
  <si>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</si>
  <si>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</si>
  <si>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</si>
  <si>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</si>
  <si>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</si>
  <si>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</si>
  <si>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</si>
  <si>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</si>
  <si>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</si>
  <si>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</si>
  <si>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</si>
  <si>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</si>
  <si>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</si>
  <si>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</si>
  <si>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</si>
  <si>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</si>
  <si>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</si>
  <si>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</si>
  <si>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</si>
  <si>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</si>
  <si>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</si>
  <si>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</si>
  <si>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</si>
  <si>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</si>
  <si>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</si>
  <si>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</si>
  <si>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</si>
  <si>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</si>
  <si>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</si>
  <si>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</si>
  <si>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</si>
  <si>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</si>
  <si>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</si>
  <si>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</si>
  <si>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</si>
  <si>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</si>
  <si>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</si>
  <si>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</si>
  <si>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</si>
  <si>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</si>
  <si>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</si>
  <si>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</si>
  <si>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</si>
  <si>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</si>
  <si>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</si>
  <si>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</si>
  <si>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</si>
  <si>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</si>
  <si>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</si>
  <si>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</si>
  <si>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</si>
  <si>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</si>
  <si>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</si>
  <si>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</si>
  <si>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</si>
  <si>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</si>
  <si>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</si>
  <si>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</si>
  <si>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</si>
  <si>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</si>
  <si>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</si>
  <si>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</si>
  <si>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</si>
  <si>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</si>
  <si>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</si>
  <si>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</si>
  <si>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</si>
  <si>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</si>
  <si>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</si>
  <si>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</si>
  <si>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</si>
  <si>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</si>
  <si>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</si>
  <si>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</si>
  <si>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</si>
  <si>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</si>
  <si>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</si>
  <si>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</si>
  <si>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</si>
  <si>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</si>
  <si>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</si>
  <si>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</si>
  <si>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</si>
  <si>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</si>
  <si>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</si>
  <si>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</si>
  <si>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</si>
  <si>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</si>
  <si>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</si>
  <si>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</si>
  <si>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</si>
  <si>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</si>
  <si>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</si>
  <si>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</si>
  <si>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</si>
  <si>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</si>
  <si>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</si>
  <si>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</si>
  <si>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</si>
  <si>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</si>
  <si>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</si>
  <si>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</si>
  <si>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</si>
  <si>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</si>
  <si>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</si>
  <si>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</si>
  <si>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</si>
  <si>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</si>
  <si>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</si>
  <si>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</si>
  <si>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</si>
  <si>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</si>
  <si>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</si>
  <si>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</si>
  <si>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</si>
  <si>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</si>
  <si>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</si>
  <si>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</si>
  <si>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</si>
  <si>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</si>
  <si>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</si>
  <si>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</si>
  <si>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</si>
  <si>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</si>
  <si>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</si>
  <si>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</si>
  <si>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</si>
  <si>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</si>
  <si>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</si>
  <si>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</si>
  <si>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</si>
  <si>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</si>
  <si>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</si>
  <si>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</si>
  <si>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</si>
  <si>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</si>
  <si>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</si>
  <si>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</si>
  <si>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</si>
  <si>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</si>
  <si>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</si>
  <si>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</si>
  <si>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</si>
  <si>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</si>
  <si>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</si>
  <si>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</si>
  <si>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</si>
  <si>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</si>
  <si>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</si>
  <si>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</si>
  <si>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</si>
  <si>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</si>
  <si>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</si>
  <si>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</si>
  <si>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</si>
  <si>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</si>
  <si>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</si>
  <si>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</si>
  <si>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</si>
  <si>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</si>
  <si>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</si>
  <si>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</si>
  <si>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</si>
  <si>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</si>
  <si>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</si>
  <si>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</si>
  <si>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</si>
  <si>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</si>
  <si>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</si>
  <si>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</si>
  <si>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</si>
  <si>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</si>
  <si>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</si>
  <si>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</si>
  <si>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</si>
  <si>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</si>
  <si>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</si>
  <si>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</si>
  <si>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</si>
  <si>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</si>
  <si>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</si>
  <si>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</si>
  <si>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</si>
  <si>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</si>
  <si>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</si>
  <si>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</si>
  <si>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</si>
  <si>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</si>
  <si>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</si>
  <si>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</si>
  <si>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</si>
  <si>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</si>
  <si>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</si>
  <si>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</si>
  <si>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</si>
  <si>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</si>
  <si>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</si>
  <si>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</si>
  <si>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</si>
  <si>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</si>
  <si>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</si>
  <si>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</si>
  <si>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</si>
  <si>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</si>
  <si>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</si>
  <si>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</si>
  <si>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</si>
  <si>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</si>
  <si>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</si>
  <si>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</si>
  <si>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</si>
  <si>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</si>
  <si>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</si>
  <si>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</si>
  <si>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</si>
  <si>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</si>
  <si>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</si>
  <si>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</si>
  <si>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</si>
  <si>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</si>
  <si>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</si>
  <si>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</si>
  <si>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</si>
  <si>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</si>
  <si>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</si>
  <si>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</si>
  <si>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</si>
  <si>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</si>
  <si>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</si>
  <si>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</si>
  <si>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</si>
  <si>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</si>
  <si>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</si>
  <si>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</si>
  <si>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</si>
  <si>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</si>
  <si>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</si>
  <si>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</si>
  <si>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</si>
  <si>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</si>
  <si>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</si>
  <si>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</si>
  <si>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</si>
  <si>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</si>
  <si>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</si>
  <si>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</si>
  <si>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</si>
  <si>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</si>
  <si>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</si>
  <si>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</si>
  <si>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</si>
  <si>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</si>
  <si>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</si>
  <si>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</si>
  <si>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</si>
  <si>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</si>
  <si>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</si>
  <si>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</si>
  <si>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</si>
  <si>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</si>
  <si>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</si>
  <si>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</si>
  <si>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</si>
  <si>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</si>
  <si>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</si>
  <si>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</si>
  <si>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</si>
  <si>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</si>
  <si>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</si>
  <si>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</si>
  <si>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</si>
  <si>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</si>
  <si>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</si>
  <si>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</si>
  <si>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</si>
  <si>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</si>
  <si>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</si>
  <si>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</si>
  <si>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</si>
  <si>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</si>
  <si>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</si>
  <si>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</si>
  <si>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</si>
  <si>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</si>
  <si>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</si>
  <si>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</si>
  <si>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</si>
  <si>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</si>
  <si>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</si>
  <si>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</si>
  <si>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</si>
  <si>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</si>
  <si>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</si>
  <si>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</si>
  <si>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</si>
  <si>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</si>
  <si>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</si>
  <si>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</si>
  <si>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</si>
  <si>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</si>
  <si>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</si>
  <si>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</si>
  <si>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</si>
  <si>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</si>
  <si>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</si>
  <si>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</si>
  <si>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</si>
  <si>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</si>
  <si>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</si>
  <si>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</si>
  <si>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</si>
  <si>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</si>
  <si>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</si>
  <si>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</si>
  <si>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</si>
  <si>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</si>
  <si>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</si>
  <si>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</si>
  <si>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</si>
  <si>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</si>
  <si>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</si>
  <si>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</si>
  <si>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</si>
  <si>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</si>
  <si>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</si>
  <si>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</si>
  <si>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</si>
  <si>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</si>
  <si>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</si>
  <si>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</si>
  <si>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</si>
  <si>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</si>
  <si>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</si>
  <si>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</si>
  <si>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</si>
  <si>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</si>
  <si>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</si>
  <si>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</si>
  <si>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</si>
  <si>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</si>
  <si>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</si>
  <si>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</si>
  <si>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</si>
  <si>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</si>
  <si>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</si>
  <si>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</si>
  <si>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</si>
  <si>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</si>
  <si>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</si>
  <si>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</si>
  <si>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</si>
  <si>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</si>
  <si>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</si>
  <si>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</si>
  <si>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</si>
  <si>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</si>
  <si>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</si>
  <si>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</si>
  <si>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</si>
  <si>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</si>
  <si>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</si>
  <si>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</si>
  <si>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</si>
  <si>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</si>
  <si>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</si>
  <si>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</si>
  <si>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</si>
  <si>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</si>
  <si>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</si>
  <si>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</si>
  <si>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</si>
  <si>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</si>
  <si>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</si>
  <si>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</si>
  <si>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</si>
  <si>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</si>
  <si>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</si>
  <si>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</si>
  <si>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</si>
  <si>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</si>
  <si>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</si>
  <si>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</si>
  <si>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</si>
  <si>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</si>
  <si>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</si>
  <si>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</si>
  <si>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</si>
  <si>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</si>
  <si>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</si>
  <si>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</si>
  <si>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</si>
  <si>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</si>
  <si>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</si>
  <si>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</si>
  <si>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</si>
  <si>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</si>
  <si>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</si>
  <si>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</si>
  <si>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</si>
  <si>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</si>
  <si>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</si>
  <si>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</si>
  <si>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</si>
  <si>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</si>
  <si>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</si>
  <si>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</si>
  <si>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</si>
  <si>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</si>
  <si>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</si>
  <si>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</si>
  <si>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</si>
  <si>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</si>
  <si>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</si>
  <si>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</si>
  <si>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</si>
  <si>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</si>
  <si>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</si>
  <si>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</si>
  <si>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</si>
  <si>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</si>
  <si>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</si>
  <si>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</si>
  <si>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</si>
  <si>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</si>
  <si>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</si>
  <si>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</si>
  <si>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</si>
  <si>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</si>
  <si>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</si>
  <si>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</si>
  <si>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</si>
  <si>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</si>
  <si>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</si>
  <si>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</si>
  <si>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</si>
  <si>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</si>
  <si>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</si>
  <si>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</si>
  <si>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</si>
  <si>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</si>
  <si>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</si>
  <si>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</si>
  <si>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</si>
  <si>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</si>
  <si>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</si>
  <si>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</si>
  <si>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</si>
  <si>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</si>
  <si>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</si>
  <si>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</si>
  <si>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</si>
  <si>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</si>
  <si>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</si>
  <si>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</si>
  <si>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</si>
  <si>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</si>
  <si>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</si>
  <si>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</si>
  <si>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</si>
  <si>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</si>
  <si>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</si>
  <si>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</si>
  <si>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</si>
  <si>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</si>
  <si>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</si>
  <si>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</si>
  <si>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</si>
  <si>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</si>
  <si>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</si>
  <si>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</si>
  <si>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</si>
  <si>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</si>
  <si>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</si>
  <si>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</si>
  <si>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</si>
  <si>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</si>
  <si>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</si>
  <si>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</si>
  <si>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</si>
  <si>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</si>
  <si>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</si>
  <si>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</si>
  <si>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</si>
  <si>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</si>
  <si>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</si>
  <si>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</si>
  <si>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</si>
  <si>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</si>
  <si>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</si>
  <si>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</si>
  <si>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</si>
  <si>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</si>
  <si>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</si>
  <si>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</si>
  <si>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</si>
  <si>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</si>
  <si>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</si>
  <si>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</si>
  <si>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</si>
  <si>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</si>
  <si>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</si>
  <si>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</si>
  <si>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</si>
  <si>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</si>
  <si>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</si>
  <si>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</si>
  <si>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</si>
  <si>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</si>
  <si>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</si>
  <si>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</si>
  <si>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</si>
  <si>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</si>
  <si>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</si>
  <si>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</si>
  <si>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</si>
  <si>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</si>
  <si>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</si>
  <si>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</si>
  <si>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</si>
  <si>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</si>
  <si>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</si>
  <si>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</si>
  <si>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</si>
  <si>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</si>
  <si>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</si>
  <si>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</si>
  <si>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</si>
  <si>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</si>
  <si>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</si>
  <si>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</si>
  <si>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</si>
  <si>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</si>
  <si>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</si>
  <si>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</si>
  <si>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</si>
  <si>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</si>
  <si>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</si>
  <si>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</si>
  <si>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</si>
  <si>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</si>
  <si>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</si>
  <si>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</si>
  <si>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</si>
  <si>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</si>
  <si>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</si>
  <si>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</si>
  <si>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</si>
  <si>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</si>
  <si>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</si>
  <si>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</si>
  <si>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</si>
  <si>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</si>
  <si>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</si>
  <si>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</si>
  <si>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</si>
  <si>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</si>
  <si>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</si>
  <si>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</si>
  <si>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</si>
  <si>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</si>
  <si>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</si>
  <si>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</si>
  <si>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</si>
  <si>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</si>
  <si>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</si>
  <si>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</si>
  <si>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</si>
  <si>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</si>
  <si>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</si>
  <si>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</si>
  <si>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</si>
  <si>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</si>
  <si>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</si>
  <si>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</si>
  <si>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</si>
  <si>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</si>
  <si>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</si>
  <si>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</si>
  <si>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</si>
  <si>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</si>
  <si>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</si>
  <si>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</si>
  <si>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</si>
  <si>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</si>
  <si>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</si>
  <si>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</si>
  <si>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</si>
  <si>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</si>
  <si>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</si>
  <si>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</si>
  <si>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</si>
  <si>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</si>
  <si>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</si>
  <si>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</si>
  <si>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</si>
  <si>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</si>
  <si>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</si>
  <si>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</si>
  <si>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</si>
  <si>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</si>
  <si>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</si>
  <si>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</si>
  <si>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</si>
  <si>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</si>
  <si>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</si>
  <si>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</si>
  <si>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</si>
  <si>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</si>
  <si>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</si>
  <si>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</si>
  <si>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</si>
  <si>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</si>
  <si>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</si>
  <si>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</si>
  <si>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</si>
  <si>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</si>
  <si>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</si>
  <si>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</si>
  <si>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</si>
  <si>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</si>
  <si>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</si>
  <si>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</si>
  <si>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</si>
  <si>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</si>
  <si>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</si>
  <si>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</si>
  <si>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</si>
  <si>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</si>
  <si>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</si>
  <si>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</si>
  <si>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</si>
  <si>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</si>
  <si>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</si>
  <si>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</si>
  <si>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</si>
  <si>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</si>
  <si>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</si>
  <si>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</si>
  <si>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</si>
  <si>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</si>
  <si>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</si>
  <si>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</si>
  <si>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</si>
  <si>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</si>
  <si>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</si>
  <si>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</si>
  <si>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</si>
  <si>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</si>
  <si>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</si>
  <si>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</si>
  <si>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</si>
  <si>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</si>
  <si>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</si>
  <si>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</si>
  <si>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</si>
  <si>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</si>
  <si>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</si>
  <si>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</si>
  <si>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</si>
  <si>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</si>
  <si>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</si>
  <si>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</si>
  <si>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</si>
  <si>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</si>
  <si>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</si>
  <si>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</si>
  <si>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</si>
  <si>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</si>
  <si>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</si>
  <si>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</si>
  <si>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</si>
  <si>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</si>
  <si>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</si>
  <si>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</si>
  <si>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</si>
  <si>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</si>
  <si>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</si>
  <si>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</si>
  <si>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</si>
  <si>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</si>
  <si>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</si>
  <si>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</si>
  <si>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</si>
  <si>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</si>
  <si>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</si>
  <si>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</si>
  <si>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</si>
  <si>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</si>
  <si>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</si>
  <si>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</si>
  <si>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</si>
  <si>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</si>
  <si>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</si>
  <si>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</si>
  <si>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</si>
  <si>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</si>
  <si>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</si>
  <si>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</si>
  <si>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</si>
  <si>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</si>
  <si>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</si>
  <si>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</si>
  <si>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</si>
  <si>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</si>
  <si>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</si>
  <si>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</si>
  <si>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</si>
  <si>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</si>
  <si>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</si>
  <si>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</si>
  <si>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</si>
  <si>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</si>
  <si>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</si>
  <si>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</si>
  <si>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</si>
  <si>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</si>
  <si>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</si>
  <si>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</si>
  <si>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</si>
  <si>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</si>
  <si>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</si>
  <si>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</si>
  <si>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</si>
  <si>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</si>
  <si>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</si>
  <si>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</si>
  <si>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</si>
  <si>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</si>
  <si>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</si>
  <si>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</si>
  <si>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</si>
  <si>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</si>
  <si>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</si>
  <si>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</si>
  <si>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</si>
  <si>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</si>
  <si>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</si>
  <si>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</si>
  <si>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</si>
  <si>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</si>
  <si>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</si>
  <si>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</si>
  <si>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</si>
  <si>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</si>
  <si>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</si>
  <si>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</si>
  <si>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</si>
  <si>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</si>
  <si>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</si>
  <si>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</si>
  <si>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</si>
  <si>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</si>
  <si>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</si>
  <si>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</si>
  <si>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</si>
  <si>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</si>
  <si>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</si>
  <si>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</si>
  <si>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</si>
  <si>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</si>
  <si>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</si>
  <si>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</si>
  <si>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</si>
  <si>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</si>
  <si>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</si>
  <si>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</si>
  <si>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</si>
  <si>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</si>
  <si>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</si>
  <si>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</si>
  <si>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</si>
  <si>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</si>
  <si>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</si>
  <si>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</si>
  <si>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</si>
  <si>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</si>
  <si>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</si>
  <si>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</si>
  <si>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</si>
  <si>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</si>
  <si>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</si>
  <si>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</si>
  <si>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</si>
  <si>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</si>
  <si>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</si>
  <si>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</si>
  <si>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</si>
  <si>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</si>
  <si>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</si>
  <si>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</si>
  <si>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</si>
  <si>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</si>
  <si>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</si>
  <si>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</si>
  <si>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</si>
  <si>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</si>
  <si>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</si>
  <si>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</si>
  <si>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</si>
  <si>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</si>
  <si>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</si>
  <si>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</si>
  <si>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</si>
  <si>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</si>
  <si>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</si>
  <si>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</si>
  <si>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</si>
  <si>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</si>
  <si>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</si>
  <si>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</si>
  <si>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</si>
  <si>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</si>
  <si>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</si>
  <si>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</si>
  <si>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</si>
  <si>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</si>
  <si>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</si>
  <si>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</si>
  <si>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</si>
  <si>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</si>
  <si>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</si>
  <si>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</si>
  <si>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</si>
  <si>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</si>
  <si>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</si>
  <si>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</si>
  <si>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</si>
  <si>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</si>
  <si>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</si>
  <si>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</si>
  <si>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</si>
  <si>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</si>
  <si>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</si>
  <si>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</si>
  <si>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</si>
  <si>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</si>
  <si>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</si>
  <si>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</si>
  <si>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</si>
  <si>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</si>
  <si>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</si>
  <si>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</si>
  <si>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</si>
  <si>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</si>
  <si>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</si>
  <si>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</si>
  <si>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</si>
  <si>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</si>
  <si>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</si>
  <si>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</si>
  <si>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</si>
  <si>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</si>
  <si>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</si>
  <si>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</si>
  <si>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</si>
  <si>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</si>
  <si>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</si>
  <si>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</si>
  <si>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</si>
  <si>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</si>
  <si>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</si>
  <si>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</si>
  <si>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</si>
  <si>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</si>
  <si>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</si>
  <si>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</si>
  <si>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</si>
  <si>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</si>
  <si>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</si>
  <si>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</si>
  <si>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</si>
  <si>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</si>
  <si>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</si>
  <si>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</si>
  <si>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</si>
  <si>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</si>
  <si>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</si>
  <si>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</si>
  <si>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</si>
  <si>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</si>
  <si>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</si>
  <si>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</si>
  <si>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</si>
  <si>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</si>
  <si>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</si>
  <si>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</si>
  <si>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</si>
  <si>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</si>
  <si>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</si>
  <si>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</si>
  <si>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</si>
  <si>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</si>
  <si>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</si>
  <si>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</si>
  <si>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</si>
  <si>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</si>
  <si>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</si>
  <si>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</si>
  <si>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</si>
  <si>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</si>
  <si>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</si>
  <si>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</si>
  <si>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</si>
  <si>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</si>
  <si>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</si>
  <si>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</si>
  <si>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</si>
  <si>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</si>
  <si>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</si>
  <si>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</si>
  <si>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</si>
  <si>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</si>
  <si>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</si>
  <si>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</si>
  <si>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</si>
  <si>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</si>
  <si>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</si>
  <si>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</si>
  <si>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</si>
  <si>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</si>
  <si>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</si>
  <si>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</si>
  <si>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</si>
  <si>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</si>
  <si>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</si>
  <si>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</si>
  <si>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</si>
  <si>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</si>
  <si>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</si>
  <si>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</si>
  <si>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</si>
  <si>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</si>
  <si>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</si>
  <si>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</si>
  <si>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</si>
  <si>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</si>
  <si>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</si>
  <si>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</si>
  <si>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</si>
  <si>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</si>
  <si>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</si>
  <si>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</si>
  <si>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</si>
  <si>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</si>
  <si>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</si>
  <si>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</si>
  <si>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</si>
  <si>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</si>
  <si>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</si>
  <si>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</si>
  <si>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</si>
  <si>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</si>
  <si>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</si>
  <si>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</si>
  <si>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</si>
  <si>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</si>
  <si>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</si>
  <si>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</si>
  <si>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</si>
  <si>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</si>
  <si>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</si>
  <si>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</si>
  <si>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</si>
  <si>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</si>
  <si>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</si>
  <si>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</si>
  <si>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</si>
  <si>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</si>
  <si>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</si>
  <si>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</si>
  <si>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</si>
  <si>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</si>
  <si>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</si>
  <si>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</si>
  <si>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</si>
  <si>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</si>
  <si>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</si>
  <si>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</si>
  <si>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</si>
  <si>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</si>
  <si>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</si>
  <si>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</si>
  <si>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</si>
  <si>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</si>
  <si>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</si>
  <si>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</si>
  <si>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</si>
  <si>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</si>
  <si>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</si>
  <si>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</si>
  <si>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</si>
  <si>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</si>
  <si>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</si>
  <si>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</si>
  <si>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</si>
  <si>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</si>
  <si>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</si>
  <si>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</si>
  <si>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</si>
  <si>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</si>
  <si>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</si>
  <si>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</si>
  <si>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</si>
  <si>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</si>
  <si>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</si>
  <si>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</si>
  <si>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</si>
  <si>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</si>
  <si>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</si>
  <si>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</si>
  <si>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</si>
  <si>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</si>
  <si>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</si>
  <si>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</si>
  <si>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</si>
  <si>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</si>
  <si>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</si>
  <si>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</si>
  <si>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</si>
  <si>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</si>
  <si>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</si>
  <si>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</si>
  <si>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</si>
  <si>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</si>
  <si>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</si>
  <si>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</si>
  <si>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</si>
  <si>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</si>
  <si>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</si>
  <si>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</si>
  <si>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</si>
  <si>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</si>
  <si>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</si>
  <si>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</si>
  <si>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</si>
  <si>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</si>
  <si>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</si>
  <si>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</si>
  <si>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</si>
  <si>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</si>
  <si>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</si>
  <si>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</si>
  <si>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</si>
  <si>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</si>
  <si>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</si>
  <si>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</si>
  <si>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</si>
  <si>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</si>
  <si>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</si>
  <si>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</si>
  <si>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</si>
  <si>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</si>
  <si>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</si>
  <si>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</si>
  <si>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</si>
  <si>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</si>
  <si>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</si>
  <si>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</si>
  <si>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</si>
  <si>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</si>
  <si>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</si>
  <si>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</si>
  <si>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</si>
  <si>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</si>
  <si>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</si>
  <si>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</si>
  <si>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</si>
  <si>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</si>
  <si>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</si>
  <si>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</si>
  <si>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</si>
  <si>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</si>
  <si>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</si>
  <si>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</si>
  <si>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</si>
  <si>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</si>
  <si>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</si>
  <si>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</si>
  <si>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</si>
  <si>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</si>
  <si>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</si>
  <si>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</si>
  <si>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</si>
  <si>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</si>
  <si>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</si>
  <si>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</si>
  <si>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</si>
  <si>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</si>
  <si>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</si>
  <si>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</si>
  <si>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</si>
  <si>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</si>
  <si>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</si>
  <si>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</si>
  <si>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</si>
  <si>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</si>
  <si>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</si>
  <si>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</si>
  <si>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</si>
  <si>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</si>
  <si>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</si>
  <si>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</si>
  <si>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</si>
  <si>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</si>
  <si>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</si>
  <si>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</si>
  <si>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</si>
  <si>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</si>
  <si>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</si>
  <si>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</si>
  <si>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</si>
  <si>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</si>
  <si>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</si>
  <si>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</si>
  <si>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</si>
  <si>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</si>
  <si>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</si>
  <si>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</si>
  <si>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</si>
  <si>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</si>
  <si>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</si>
  <si>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</si>
  <si>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</si>
  <si>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</si>
  <si>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</si>
  <si>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</si>
  <si>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</si>
  <si>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</si>
  <si>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</si>
  <si>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</si>
  <si>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</si>
  <si>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</si>
  <si>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</si>
  <si>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</si>
  <si>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</si>
  <si>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</si>
  <si>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</si>
  <si>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</si>
  <si>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</si>
  <si>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</si>
  <si>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</si>
  <si>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</si>
  <si>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</si>
  <si>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</si>
  <si>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</si>
  <si>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</si>
  <si>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</si>
  <si>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</si>
  <si>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</si>
  <si>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</si>
  <si>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</si>
  <si>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</si>
  <si>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</si>
  <si>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</si>
  <si>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</si>
  <si>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</si>
  <si>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</si>
  <si>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</si>
  <si>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</si>
  <si>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</si>
  <si>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</si>
  <si>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</si>
  <si>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</si>
  <si>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</si>
  <si>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</si>
  <si>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</si>
  <si>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</si>
  <si>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</si>
  <si>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</si>
  <si>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</si>
  <si>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</si>
  <si>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</si>
  <si>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</si>
  <si>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</si>
  <si>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</si>
  <si>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</si>
  <si>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</si>
  <si>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</si>
  <si>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</si>
  <si>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</si>
  <si>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</si>
  <si>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</si>
  <si>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</si>
  <si>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</si>
  <si>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</si>
  <si>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</si>
  <si>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</si>
  <si>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</si>
  <si>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</si>
  <si>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</si>
  <si>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</si>
  <si>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</si>
  <si>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</si>
  <si>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</si>
  <si>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</si>
  <si>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</si>
  <si>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</si>
  <si>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</si>
  <si>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</si>
  <si>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</si>
  <si>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</si>
  <si>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</si>
  <si>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</si>
  <si>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</si>
  <si>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</si>
  <si>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</si>
  <si>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</si>
  <si>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</si>
  <si>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</si>
  <si>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</si>
  <si>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</si>
  <si>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</si>
  <si>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</si>
  <si>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</si>
  <si>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</si>
  <si>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</si>
  <si>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</si>
  <si>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</si>
  <si>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</si>
  <si>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</si>
  <si>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</si>
  <si>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</si>
  <si>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</si>
  <si>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</si>
  <si>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</si>
  <si>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</si>
  <si>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</si>
  <si>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</si>
  <si>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</si>
  <si>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</si>
  <si>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</si>
  <si>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</si>
  <si>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</si>
  <si>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</si>
  <si>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</si>
  <si>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</si>
  <si>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</si>
  <si>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</si>
  <si>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</si>
  <si>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</si>
  <si>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</si>
  <si>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</si>
  <si>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</si>
  <si>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</si>
  <si>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</si>
  <si>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</si>
  <si>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</si>
  <si>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</si>
  <si>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</si>
  <si>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</si>
  <si>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</si>
  <si>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</si>
  <si>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</si>
  <si>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</si>
  <si>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</si>
  <si>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</si>
  <si>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</si>
  <si>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</si>
  <si>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</si>
  <si>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</si>
  <si>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</si>
  <si>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</si>
  <si>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</si>
  <si>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</si>
  <si>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</si>
  <si>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</si>
  <si>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</si>
  <si>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</si>
  <si>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</si>
  <si>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</si>
  <si>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</si>
  <si>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</si>
  <si>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</si>
  <si>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</si>
  <si>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</si>
  <si>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</si>
  <si>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</si>
  <si>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</si>
  <si>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</si>
  <si>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</si>
  <si>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</si>
  <si>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</si>
  <si>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</si>
  <si>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</si>
  <si>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</si>
  <si>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</si>
  <si>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</si>
  <si>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</si>
  <si>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</si>
  <si>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</si>
  <si>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</si>
  <si>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</si>
  <si>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</si>
  <si>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</si>
  <si>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</si>
  <si>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</si>
  <si>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</si>
  <si>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</si>
  <si>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</si>
  <si>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</si>
  <si>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</si>
  <si>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</si>
  <si>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</si>
  <si>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</si>
  <si>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</si>
  <si>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</si>
  <si>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</si>
  <si>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</si>
  <si>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</si>
  <si>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</si>
  <si>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</si>
  <si>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</si>
  <si>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</si>
  <si>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</si>
  <si>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</si>
  <si>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</si>
  <si>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</si>
  <si>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</si>
  <si>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</si>
  <si>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</si>
  <si>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</si>
  <si>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</si>
  <si>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</si>
  <si>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</si>
  <si>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</si>
  <si>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</si>
  <si>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</si>
  <si>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</si>
  <si>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</si>
  <si>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</si>
  <si>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</si>
  <si>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</si>
  <si>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</si>
  <si>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</si>
  <si>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</si>
  <si>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</si>
  <si>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</si>
  <si>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</si>
  <si>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</si>
  <si>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</si>
  <si>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</si>
  <si>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</si>
  <si>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</si>
  <si>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</si>
  <si>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</si>
  <si>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</si>
  <si>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</si>
  <si>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</si>
  <si>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</si>
  <si>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</si>
  <si>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</si>
  <si>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</si>
  <si>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</si>
  <si>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</si>
  <si>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</si>
  <si>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</si>
  <si>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</si>
  <si>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</si>
  <si>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</si>
  <si>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</si>
  <si>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</si>
  <si>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</si>
  <si>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</si>
  <si>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</si>
  <si>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</si>
  <si>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</si>
  <si>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</si>
  <si>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</si>
  <si>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</si>
  <si>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</si>
  <si>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</si>
  <si>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</si>
  <si>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</si>
  <si>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</si>
  <si>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</si>
  <si>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</si>
  <si>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</si>
  <si>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</si>
  <si>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</si>
  <si>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</si>
  <si>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</si>
  <si>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</si>
  <si>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</si>
  <si>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</si>
  <si>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</si>
  <si>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</si>
  <si>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</si>
  <si>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</si>
  <si>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</si>
  <si>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</si>
  <si>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</si>
  <si>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</si>
  <si>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</si>
  <si>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</si>
  <si>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</si>
  <si>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</si>
  <si>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</si>
  <si>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</si>
  <si>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</si>
  <si>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</si>
  <si>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</si>
  <si>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</si>
  <si>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</si>
  <si>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</si>
  <si>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</si>
  <si>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</si>
  <si>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</si>
  <si>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</si>
  <si>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</si>
  <si>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</si>
  <si>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</si>
  <si>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</si>
  <si>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</si>
  <si>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</si>
  <si>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</si>
  <si>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</si>
  <si>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</si>
  <si>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</si>
  <si>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</si>
  <si>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</si>
  <si>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</si>
  <si>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</si>
  <si>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</si>
  <si>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</si>
  <si>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</si>
  <si>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</si>
  <si>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</si>
  <si>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</si>
  <si>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</si>
  <si>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</si>
  <si>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</si>
  <si>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</si>
  <si>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</si>
  <si>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</si>
  <si>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</si>
  <si>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</si>
  <si>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</si>
  <si>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</si>
  <si>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</si>
  <si>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</si>
  <si>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</si>
  <si>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</si>
  <si>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</si>
  <si>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</si>
  <si>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</si>
  <si>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</si>
  <si>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</si>
  <si>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</si>
  <si>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</si>
  <si>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</si>
  <si>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</si>
  <si>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</si>
  <si>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</si>
  <si>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</si>
  <si>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</si>
  <si>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</si>
  <si>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</si>
  <si>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</si>
  <si>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</si>
  <si>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</si>
  <si>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</si>
  <si>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</si>
  <si>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</si>
  <si>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</si>
  <si>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</si>
  <si>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</si>
  <si>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</si>
  <si>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</si>
  <si>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</si>
  <si>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</si>
  <si>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</si>
  <si>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</si>
  <si>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</si>
  <si>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</si>
  <si>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</si>
  <si>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</si>
  <si>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</si>
  <si>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</si>
  <si>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</si>
  <si>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</si>
  <si>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</si>
  <si>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</si>
  <si>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</si>
  <si>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</si>
  <si>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</si>
  <si>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</si>
  <si>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</si>
  <si>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</si>
  <si>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</si>
  <si>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</si>
  <si>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</si>
  <si>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</si>
  <si>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</si>
  <si>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</si>
  <si>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</si>
  <si>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</si>
  <si>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</si>
  <si>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</si>
  <si>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</si>
  <si>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</si>
  <si>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</si>
  <si>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</si>
  <si>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</si>
  <si>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</si>
  <si>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</si>
  <si>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</si>
  <si>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</si>
  <si>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</si>
  <si>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</si>
  <si>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</si>
  <si>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</si>
  <si>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</si>
  <si>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</si>
  <si>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</si>
  <si>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</si>
  <si>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</si>
  <si>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</si>
  <si>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</si>
  <si>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</si>
  <si>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</si>
  <si>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</si>
  <si>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</si>
  <si>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</si>
  <si>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</si>
  <si>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</si>
  <si>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</si>
  <si>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</si>
  <si>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</si>
  <si>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</si>
  <si>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</si>
  <si>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</si>
  <si>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</si>
  <si>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</si>
  <si>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</si>
  <si>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</si>
  <si>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</si>
  <si>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</si>
  <si>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</si>
  <si>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</si>
  <si>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</si>
  <si>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</si>
  <si>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</si>
  <si>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</si>
  <si>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</si>
  <si>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</si>
  <si>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</si>
  <si>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</si>
  <si>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</si>
  <si>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</si>
  <si>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</si>
  <si>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</si>
  <si>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</si>
  <si>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</si>
  <si>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</si>
  <si>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</si>
  <si>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</si>
  <si>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</si>
  <si>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</si>
  <si>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</si>
  <si>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</si>
  <si>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</si>
  <si>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</si>
  <si>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</si>
  <si>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</si>
  <si>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</si>
  <si>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</si>
  <si>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</si>
  <si>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</si>
  <si>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</si>
  <si>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</si>
  <si>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</si>
  <si>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</si>
  <si>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</si>
  <si>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</si>
  <si>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</si>
  <si>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</si>
  <si>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</si>
  <si>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</si>
  <si>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</si>
  <si>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</si>
  <si>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</si>
  <si>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</si>
  <si>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</si>
  <si>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</si>
  <si>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</si>
  <si>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</si>
  <si>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</si>
  <si>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</si>
  <si>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</si>
  <si>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</si>
  <si>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</si>
  <si>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</si>
  <si>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</si>
  <si>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</si>
  <si>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</si>
  <si>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</si>
  <si>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</si>
  <si>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</si>
  <si>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</si>
  <si>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</si>
  <si>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</si>
  <si>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</si>
  <si>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</si>
  <si>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</si>
  <si>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</si>
  <si>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</si>
  <si>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</si>
  <si>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</si>
  <si>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</si>
  <si>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</si>
  <si>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</si>
  <si>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</si>
  <si>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</si>
  <si>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</si>
  <si>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</si>
  <si>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</si>
  <si>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</si>
  <si>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</si>
  <si>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</si>
  <si>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</si>
  <si>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</si>
  <si>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</si>
  <si>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</si>
  <si>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</si>
  <si>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</si>
  <si>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</si>
  <si>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</si>
  <si>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</si>
  <si>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</si>
  <si>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</si>
  <si>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</si>
  <si>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</si>
  <si>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</si>
  <si>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</si>
  <si>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</si>
  <si>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</si>
  <si>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</si>
  <si>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</si>
  <si>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</si>
  <si>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</si>
  <si>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</si>
  <si>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</si>
  <si>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</si>
  <si>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</si>
  <si>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</si>
  <si>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</si>
  <si>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</si>
  <si>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</si>
  <si>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</si>
  <si>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</si>
  <si>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</si>
  <si>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</si>
  <si>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</si>
  <si>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</si>
  <si>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</si>
  <si>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</si>
  <si>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</si>
  <si>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</si>
  <si>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</si>
  <si>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</si>
  <si>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</si>
  <si>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</si>
  <si>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</si>
  <si>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</si>
  <si>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</si>
  <si>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</si>
  <si>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</si>
  <si>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</si>
  <si>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</si>
  <si>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</si>
  <si>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</si>
  <si>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</si>
  <si>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</si>
  <si>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</si>
  <si>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</si>
  <si>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</si>
  <si>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</si>
  <si>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</si>
  <si>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</si>
  <si>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</si>
  <si>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</si>
  <si>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</si>
  <si>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</si>
  <si>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</si>
  <si>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</si>
  <si>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</si>
  <si>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</si>
  <si>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</si>
  <si>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</si>
  <si>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</si>
  <si>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</si>
  <si>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</si>
  <si>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</si>
  <si>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</si>
  <si>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</si>
  <si>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</si>
  <si>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</si>
  <si>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</si>
  <si>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</si>
  <si>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</si>
  <si>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</si>
  <si>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</si>
  <si>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</si>
  <si>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</si>
  <si>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</si>
  <si>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</si>
  <si>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</si>
  <si>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</si>
  <si>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</si>
  <si>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</si>
  <si>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</si>
  <si>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</si>
  <si>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</si>
  <si>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</si>
  <si>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</si>
  <si>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</si>
  <si>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</si>
  <si>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</si>
  <si>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</si>
  <si>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</si>
  <si>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</si>
  <si>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</si>
  <si>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</si>
  <si>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</si>
  <si>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</si>
  <si>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</si>
  <si>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</si>
  <si>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</si>
  <si>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</si>
  <si>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</si>
  <si>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</si>
  <si>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</si>
  <si>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</si>
  <si>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</si>
  <si>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</si>
  <si>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</si>
  <si>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</si>
  <si>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</si>
  <si>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</si>
  <si>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</si>
  <si>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</si>
  <si>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</si>
  <si>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</si>
  <si>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</si>
  <si>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</si>
  <si>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</si>
  <si>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</si>
  <si>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</si>
  <si>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</si>
  <si>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</si>
  <si>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</si>
  <si>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</si>
  <si>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</si>
  <si>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</si>
  <si>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</si>
  <si>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</si>
  <si>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</si>
  <si>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</si>
  <si>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</si>
  <si>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</si>
  <si>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</si>
  <si>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</si>
  <si>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</si>
  <si>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</si>
  <si>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</si>
  <si>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</si>
  <si>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</si>
  <si>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</si>
  <si>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</si>
  <si>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</si>
  <si>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</si>
  <si>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</si>
  <si>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</si>
  <si>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</si>
  <si>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</si>
  <si>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</si>
  <si>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</si>
  <si>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</si>
  <si>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</si>
  <si>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</si>
  <si>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</si>
  <si>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</si>
  <si>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</si>
  <si>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</si>
  <si>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</si>
  <si>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</si>
  <si>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</si>
  <si>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</si>
  <si>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</si>
  <si>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</si>
  <si>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</si>
  <si>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</si>
  <si>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</si>
  <si>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</si>
  <si>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</si>
  <si>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</si>
  <si>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</si>
  <si>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</si>
  <si>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</si>
  <si>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</si>
  <si>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</si>
  <si>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</si>
  <si>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</si>
  <si>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</si>
  <si>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</si>
  <si>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</si>
  <si>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</si>
  <si>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</si>
  <si>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</si>
  <si>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</si>
  <si>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</si>
  <si>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</si>
  <si>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</si>
  <si>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</si>
  <si>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</si>
  <si>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</si>
  <si>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</si>
  <si>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</si>
  <si>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</si>
  <si>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</si>
  <si>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</si>
  <si>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</si>
  <si>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</si>
  <si>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</si>
  <si>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</si>
  <si>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</si>
  <si>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</si>
  <si>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</si>
  <si>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</si>
  <si>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</si>
  <si>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</si>
  <si>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</si>
  <si>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</si>
  <si>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</si>
  <si>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</si>
  <si>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</si>
  <si>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</si>
  <si>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</si>
  <si>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</si>
  <si>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</si>
  <si>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</si>
  <si>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</si>
  <si>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</si>
  <si>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</si>
  <si>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</si>
  <si>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</si>
  <si>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</si>
  <si>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</si>
  <si>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</si>
  <si>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</si>
  <si>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</si>
  <si>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</si>
  <si>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</si>
  <si>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</si>
  <si>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</si>
  <si>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</si>
  <si>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</si>
  <si>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</si>
  <si>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</si>
  <si>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</si>
  <si>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</si>
  <si>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</si>
  <si>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</si>
  <si>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</si>
  <si>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</si>
  <si>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</si>
  <si>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</si>
  <si>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</si>
  <si>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</si>
  <si>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</si>
  <si>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</si>
  <si>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</si>
  <si>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</si>
  <si>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</si>
  <si>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</si>
  <si>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</si>
  <si>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</si>
  <si>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</si>
  <si>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</si>
  <si>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</si>
  <si>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</si>
  <si>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</si>
  <si>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</si>
  <si>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</si>
  <si>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</si>
  <si>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</si>
  <si>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</si>
  <si>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</si>
  <si>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</si>
  <si>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</si>
  <si>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</si>
  <si>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</si>
  <si>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</si>
  <si>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</si>
  <si>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</si>
  <si>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</si>
  <si>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</si>
  <si>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</si>
  <si>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</si>
  <si>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</si>
  <si>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</si>
  <si>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</si>
  <si>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</si>
  <si>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</si>
  <si>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</si>
  <si>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</si>
  <si>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</si>
  <si>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</si>
  <si>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</si>
  <si>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</si>
  <si>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</si>
  <si>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</si>
  <si>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</si>
  <si>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</si>
  <si>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</si>
  <si>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</si>
  <si>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</si>
  <si>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</si>
  <si>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</si>
  <si>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</si>
  <si>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</si>
  <si>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</si>
  <si>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</si>
  <si>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</si>
  <si>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</si>
  <si>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</si>
  <si>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</si>
  <si>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</si>
  <si>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</si>
  <si>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</si>
  <si>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</si>
  <si>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</si>
  <si>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</si>
  <si>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</si>
  <si>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</si>
  <si>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</si>
  <si>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</si>
  <si>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</si>
  <si>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</si>
  <si>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</si>
  <si>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</si>
  <si>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</si>
  <si>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</si>
  <si>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</si>
  <si>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</si>
  <si>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</si>
  <si>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</si>
  <si>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</si>
  <si>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</si>
  <si>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</si>
  <si>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</si>
  <si>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</si>
  <si>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</si>
  <si>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</si>
  <si>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</si>
  <si>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</si>
  <si>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</si>
  <si>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</si>
  <si>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</si>
  <si>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</si>
  <si>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</si>
  <si>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</si>
  <si>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</si>
  <si>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</si>
  <si>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</si>
  <si>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</si>
  <si>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</si>
  <si>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</si>
  <si>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</si>
  <si>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</si>
  <si>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</si>
  <si>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</si>
  <si>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</si>
  <si>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</si>
  <si>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</si>
  <si>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</si>
  <si>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</si>
  <si>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</si>
  <si>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</si>
  <si>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</si>
  <si>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</si>
  <si>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</si>
  <si>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</si>
  <si>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</si>
  <si>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</si>
  <si>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</si>
  <si>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</si>
  <si>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</si>
  <si>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</si>
  <si>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</si>
  <si>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</si>
  <si>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</si>
  <si>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</si>
  <si>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</si>
  <si>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</si>
  <si>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</si>
  <si>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</si>
  <si>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</si>
  <si>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</si>
  <si>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</si>
  <si>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</si>
  <si>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</si>
  <si>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</si>
  <si>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</si>
  <si>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</si>
  <si>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</si>
  <si>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</si>
  <si>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</si>
  <si>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</si>
  <si>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</si>
  <si>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</si>
  <si>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</si>
  <si>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</si>
  <si>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</si>
  <si>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</si>
  <si>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</si>
  <si>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</si>
  <si>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</si>
  <si>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</si>
  <si>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</si>
  <si>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</si>
  <si>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</si>
  <si>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</si>
  <si>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</si>
  <si>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</si>
  <si>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</si>
  <si>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</si>
  <si>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</si>
  <si>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</si>
  <si>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</si>
  <si>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</si>
  <si>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</si>
  <si>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</si>
  <si>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</si>
  <si>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</si>
  <si>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</si>
  <si>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</si>
  <si>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</si>
  <si>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</si>
  <si>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</si>
  <si>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</si>
  <si>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</si>
  <si>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</si>
  <si>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</si>
  <si>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</si>
  <si>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</si>
  <si>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</si>
  <si>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</si>
  <si>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</si>
  <si>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</si>
  <si>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</si>
  <si>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</si>
  <si>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</si>
  <si>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</si>
  <si>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</si>
  <si>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</si>
  <si>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</si>
  <si>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</si>
  <si>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</si>
  <si>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</si>
  <si>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</si>
  <si>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</si>
  <si>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</si>
  <si>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</si>
  <si>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</si>
  <si>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</si>
  <si>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</si>
  <si>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</si>
  <si>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</si>
  <si>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</si>
  <si>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</si>
  <si>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</si>
  <si>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</si>
  <si>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</si>
  <si>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</si>
  <si>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</si>
  <si>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</si>
  <si>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</si>
  <si>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</si>
  <si>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</si>
  <si>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</si>
  <si>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</si>
  <si>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</si>
  <si>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</si>
  <si>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</si>
  <si>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</si>
  <si>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</si>
  <si>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</si>
  <si>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</si>
  <si>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</si>
  <si>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</si>
  <si>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</si>
  <si>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</si>
  <si>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</si>
  <si>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</si>
  <si>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</si>
  <si>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</si>
  <si>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</si>
  <si>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</si>
  <si>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</si>
  <si>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</si>
  <si>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</si>
  <si>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</si>
  <si>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</si>
  <si>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</si>
  <si>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</si>
  <si>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</si>
  <si>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</si>
  <si>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</si>
  <si>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</si>
  <si>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</si>
  <si>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</si>
  <si>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</si>
  <si>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</si>
  <si>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</si>
  <si>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</si>
  <si>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</si>
  <si>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</si>
  <si>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</si>
  <si>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</si>
  <si>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</si>
  <si>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</si>
  <si>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</si>
  <si>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</si>
  <si>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</si>
  <si>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</si>
  <si>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</si>
  <si>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</si>
  <si>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</si>
  <si>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</si>
  <si>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</si>
  <si>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</si>
  <si>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</si>
  <si>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</si>
  <si>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</si>
  <si>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</si>
  <si>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</si>
  <si>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</si>
  <si>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</si>
  <si>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</si>
  <si>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</si>
  <si>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</si>
  <si>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</si>
  <si>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</si>
  <si>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</si>
  <si>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</si>
  <si>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</si>
  <si>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</si>
  <si>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</si>
  <si>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</si>
  <si>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</si>
  <si>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</si>
  <si>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</si>
  <si>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</si>
  <si>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</si>
  <si>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</si>
  <si>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</si>
  <si>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</si>
  <si>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</si>
  <si>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</si>
  <si>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</si>
  <si>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</si>
  <si>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</si>
  <si>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</si>
  <si>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</si>
  <si>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</si>
  <si>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</si>
  <si>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</si>
  <si>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</si>
  <si>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</si>
  <si>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</si>
  <si>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</si>
  <si>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</si>
  <si>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</si>
  <si>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</si>
  <si>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</si>
  <si>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</si>
  <si>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</si>
  <si>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</si>
  <si>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</si>
  <si>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</si>
  <si>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</si>
  <si>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</si>
  <si>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</si>
  <si>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</si>
  <si>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</si>
  <si>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</si>
  <si>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</si>
  <si>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</si>
  <si>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</si>
  <si>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</si>
  <si>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</si>
  <si>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</si>
  <si>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</si>
  <si>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</si>
  <si>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</si>
  <si>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</si>
  <si>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</si>
  <si>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</si>
  <si>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</si>
  <si>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</si>
  <si>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</si>
  <si>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</si>
  <si>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</si>
  <si>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</si>
  <si>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</si>
  <si>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</si>
  <si>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</si>
  <si>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</si>
  <si>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</si>
  <si>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</si>
  <si>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</si>
  <si>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</si>
  <si>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</si>
  <si>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</si>
  <si>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</si>
  <si>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</si>
  <si>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</si>
  <si>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</si>
  <si>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</si>
  <si>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</si>
  <si>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</si>
  <si>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</si>
  <si>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</si>
  <si>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</si>
  <si>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</si>
  <si>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</si>
  <si>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</si>
  <si>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</si>
  <si>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</si>
  <si>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</si>
  <si>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</si>
  <si>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</si>
  <si>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</si>
  <si>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</si>
  <si>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</si>
  <si>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</si>
  <si>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</si>
  <si>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</si>
  <si>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</si>
  <si>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</si>
  <si>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</si>
  <si>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</si>
  <si>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</si>
  <si>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</si>
  <si>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</si>
  <si>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</si>
  <si>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</si>
  <si>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</si>
  <si>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</si>
  <si>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</si>
  <si>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</si>
  <si>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</si>
  <si>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</si>
  <si>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</si>
  <si>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</si>
  <si>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</si>
  <si>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</si>
  <si>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</si>
  <si>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</si>
  <si>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</si>
  <si>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</si>
  <si>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</si>
  <si>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</si>
  <si>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</si>
  <si>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</si>
  <si>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</si>
  <si>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</si>
  <si>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</si>
  <si>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</si>
  <si>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</si>
  <si>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</si>
  <si>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</si>
  <si>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</si>
  <si>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</si>
  <si>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</si>
  <si>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</si>
  <si>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</si>
  <si>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</si>
  <si>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</si>
  <si>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</si>
  <si>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</si>
  <si>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</si>
  <si>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</si>
  <si>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</si>
  <si>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</si>
  <si>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</si>
  <si>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</si>
  <si>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</si>
  <si>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</si>
  <si>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</si>
  <si>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</si>
  <si>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</si>
  <si>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</si>
  <si>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</si>
  <si>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</si>
  <si>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</si>
  <si>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</si>
  <si>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</si>
  <si>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</si>
  <si>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</si>
  <si>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</si>
  <si>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</si>
  <si>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</si>
  <si>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</si>
  <si>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</si>
  <si>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</si>
  <si>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</si>
  <si>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</si>
  <si>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</si>
  <si>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</si>
  <si>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</si>
  <si>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</si>
  <si>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</si>
  <si>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</si>
  <si>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</si>
  <si>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</si>
  <si>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</si>
  <si>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</si>
  <si>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</si>
  <si>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</si>
  <si>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</si>
  <si>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</si>
  <si>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</si>
  <si>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</si>
  <si>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</si>
  <si>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</si>
  <si>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</si>
  <si>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</si>
  <si>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</si>
  <si>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</si>
  <si>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</si>
  <si>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</si>
  <si>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</si>
  <si>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</si>
  <si>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</si>
  <si>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</si>
  <si>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</si>
  <si>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</si>
  <si>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</si>
  <si>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</si>
  <si>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</si>
  <si>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</si>
  <si>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</si>
  <si>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</si>
  <si>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</si>
  <si>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</si>
  <si>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</si>
  <si>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</si>
  <si>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</si>
  <si>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</si>
  <si>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</si>
  <si>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</si>
  <si>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</si>
  <si>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</si>
  <si>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</si>
  <si>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</si>
  <si>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</si>
  <si>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</si>
  <si>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</si>
  <si>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</si>
  <si>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</si>
  <si>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</si>
  <si>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</si>
  <si>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</si>
  <si>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</si>
  <si>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</si>
  <si>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</si>
  <si>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</si>
  <si>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</si>
  <si>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</si>
  <si>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</si>
  <si>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</si>
  <si>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</si>
  <si>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</si>
  <si>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</si>
  <si>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</si>
  <si>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</si>
  <si>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</si>
  <si>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</si>
  <si>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</si>
  <si>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</si>
  <si>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</si>
  <si>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</si>
  <si>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</si>
  <si>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</si>
  <si>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</si>
  <si>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</si>
  <si>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</si>
  <si>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</si>
  <si>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</si>
  <si>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</si>
  <si>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</si>
  <si>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</si>
  <si>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</si>
  <si>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</si>
  <si>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</si>
  <si>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</si>
  <si>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</si>
  <si>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</si>
  <si>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</si>
  <si>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</si>
  <si>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</si>
  <si>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</si>
  <si>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</si>
  <si>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</si>
  <si>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</si>
  <si>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</si>
  <si>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</si>
  <si>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</si>
  <si>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</si>
  <si>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</si>
  <si>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</si>
  <si>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</si>
  <si>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</si>
  <si>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</si>
  <si>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</si>
  <si>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</si>
  <si>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</si>
  <si>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</si>
  <si>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</si>
  <si>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</si>
  <si>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</si>
  <si>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</si>
  <si>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</si>
  <si>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</si>
  <si>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</si>
  <si>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</si>
  <si>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</si>
  <si>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</si>
  <si>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</si>
  <si>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</si>
  <si>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</si>
  <si>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</si>
  <si>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</si>
  <si>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</si>
  <si>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</si>
  <si>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</si>
  <si>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</si>
  <si>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</si>
  <si>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</si>
  <si>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</si>
  <si>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</si>
  <si>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</si>
  <si>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</si>
  <si>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</si>
  <si>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</si>
  <si>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</si>
  <si>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</si>
  <si>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</si>
  <si>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</si>
  <si>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</si>
  <si>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</si>
  <si>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</si>
  <si>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</si>
  <si>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</si>
  <si>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</si>
  <si>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</si>
  <si>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</si>
  <si>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</si>
  <si>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</si>
  <si>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</si>
  <si>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</si>
  <si>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</si>
  <si>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</si>
  <si>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</si>
  <si>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</si>
  <si>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</si>
  <si>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</si>
  <si>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</si>
  <si>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</si>
  <si>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</si>
  <si>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</si>
  <si>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</si>
  <si>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</si>
  <si>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</si>
  <si>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</si>
  <si>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</si>
  <si>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</si>
  <si>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</si>
  <si>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</si>
  <si>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</si>
  <si>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</si>
  <si>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</si>
  <si>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</si>
  <si>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</si>
  <si>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</si>
  <si>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</si>
  <si>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</si>
  <si>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</si>
  <si>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</si>
  <si>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</si>
  <si>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</si>
  <si>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</si>
  <si>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</si>
  <si>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</si>
  <si>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</si>
  <si>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</si>
  <si>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</si>
  <si>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</si>
  <si>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</si>
  <si>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</si>
  <si>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</si>
  <si>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</si>
  <si>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</si>
  <si>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</si>
  <si>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</si>
  <si>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</si>
  <si>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</si>
  <si>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</si>
  <si>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</si>
  <si>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</si>
  <si>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</si>
  <si>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</si>
  <si>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</si>
  <si>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</si>
  <si>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</si>
  <si>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</si>
  <si>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</si>
  <si>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</si>
  <si>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</si>
  <si>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</si>
  <si>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</si>
  <si>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</si>
  <si>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</si>
  <si>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</si>
  <si>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</si>
  <si>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</si>
  <si>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</si>
  <si>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</si>
  <si>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</si>
  <si>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</si>
  <si>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</si>
  <si>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</si>
  <si>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</si>
  <si>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</si>
  <si>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</si>
  <si>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</si>
  <si>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</si>
  <si>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</si>
  <si>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</si>
  <si>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</si>
  <si>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</si>
  <si>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</si>
  <si>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</si>
  <si>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</si>
  <si>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</si>
  <si>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</si>
  <si>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</si>
  <si>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</si>
  <si>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</si>
  <si>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</si>
  <si>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</si>
  <si>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</si>
  <si>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</si>
  <si>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</si>
  <si>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</si>
  <si>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</si>
  <si>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</si>
  <si>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</si>
  <si>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</si>
  <si>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</si>
  <si>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</si>
  <si>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</si>
  <si>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</si>
  <si>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</si>
  <si>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</si>
  <si>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</si>
  <si>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</si>
  <si>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</si>
  <si>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</si>
  <si>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</si>
  <si>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</si>
  <si>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</si>
  <si>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</si>
  <si>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</si>
  <si>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</si>
  <si>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</si>
  <si>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</si>
  <si>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</si>
  <si>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</si>
  <si>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</si>
  <si>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</si>
  <si>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</si>
  <si>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</si>
  <si>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</si>
  <si>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</si>
  <si>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</si>
  <si>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</si>
  <si>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</si>
  <si>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</si>
  <si>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</si>
  <si>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</si>
  <si>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</si>
  <si>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</si>
  <si>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</si>
  <si>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</si>
  <si>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</si>
  <si>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</si>
  <si>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</si>
  <si>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</si>
  <si>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</si>
  <si>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</si>
  <si>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</si>
  <si>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</si>
  <si>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</si>
  <si>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</si>
  <si>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</si>
  <si>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</si>
  <si>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</si>
  <si>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</si>
  <si>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</si>
  <si>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</si>
  <si>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</si>
  <si>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</si>
  <si>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</si>
  <si>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</si>
  <si>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</si>
  <si>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</si>
  <si>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</si>
  <si>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</si>
  <si>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</si>
  <si>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</si>
  <si>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</si>
  <si>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</si>
  <si>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</si>
  <si>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</si>
  <si>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</si>
  <si>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</si>
  <si>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</si>
  <si>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</si>
  <si>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</si>
  <si>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</si>
  <si>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</si>
  <si>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</si>
  <si>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</si>
  <si>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</si>
  <si>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</si>
  <si>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</si>
  <si>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</si>
  <si>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</si>
  <si>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</si>
  <si>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</si>
  <si>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</si>
  <si>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</si>
  <si>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</si>
  <si>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</si>
  <si>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</si>
  <si>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</si>
  <si>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</si>
  <si>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</si>
  <si>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</si>
  <si>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</si>
  <si>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</si>
  <si>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</si>
  <si>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</si>
  <si>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</si>
  <si>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</si>
  <si>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</si>
  <si>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</si>
  <si>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</si>
  <si>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</si>
  <si>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</si>
  <si>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</si>
  <si>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</si>
  <si>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</si>
  <si>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</si>
  <si>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</si>
  <si>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</si>
  <si>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</si>
  <si>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</si>
  <si>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</si>
  <si>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</si>
  <si>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</si>
  <si>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</si>
  <si>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</si>
  <si>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</si>
  <si>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</si>
  <si>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</si>
  <si>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</si>
  <si>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</si>
  <si>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</si>
  <si>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</si>
  <si>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</si>
  <si>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</si>
  <si>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</si>
  <si>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</si>
  <si>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</si>
  <si>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</si>
  <si>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</si>
  <si>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</si>
  <si>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</si>
  <si>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</si>
  <si>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</si>
  <si>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</si>
  <si>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</si>
  <si>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</si>
  <si>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</si>
  <si>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</si>
  <si>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</si>
  <si>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</si>
  <si>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</si>
  <si>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</si>
  <si>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</si>
  <si>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</si>
  <si>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</si>
  <si>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</si>
  <si>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</si>
  <si>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</si>
  <si>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</si>
  <si>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</si>
  <si>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</si>
  <si>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</si>
  <si>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</si>
  <si>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</si>
  <si>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</si>
  <si>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</si>
  <si>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</si>
  <si>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</si>
  <si>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</si>
  <si>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</si>
  <si>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</si>
  <si>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</si>
  <si>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</si>
  <si>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</si>
  <si>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</si>
  <si>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</si>
  <si>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</si>
  <si>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</si>
  <si>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</si>
  <si>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</si>
  <si>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</si>
  <si>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</si>
  <si>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</si>
  <si>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</si>
  <si>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</si>
  <si>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</si>
  <si>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</si>
  <si>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</si>
  <si>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</si>
  <si>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</si>
  <si>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</si>
  <si>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</si>
  <si>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</si>
  <si>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</si>
  <si>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</si>
  <si>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</si>
  <si>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</si>
  <si>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</si>
  <si>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</si>
  <si>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</si>
  <si>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</si>
  <si>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</si>
  <si>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</si>
  <si>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</si>
  <si>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</si>
  <si>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</si>
  <si>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</si>
  <si>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</si>
  <si>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</si>
  <si>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</si>
  <si>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</si>
  <si>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</si>
  <si>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</si>
  <si>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</si>
  <si>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</si>
  <si>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</si>
  <si>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</si>
  <si>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</si>
  <si>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</si>
  <si>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</si>
  <si>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</si>
  <si>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</si>
  <si>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</si>
  <si>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</si>
  <si>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</si>
  <si>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</si>
  <si>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</si>
  <si>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</si>
  <si>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</si>
  <si>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</si>
  <si>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</si>
  <si>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</si>
  <si>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</si>
  <si>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</si>
  <si>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</si>
  <si>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</si>
  <si>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</si>
  <si>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</si>
  <si>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</si>
  <si>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</si>
  <si>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</si>
  <si>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</si>
  <si>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</si>
  <si>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</si>
  <si>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</si>
  <si>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</si>
  <si>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</si>
  <si>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</si>
  <si>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</si>
  <si>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</si>
  <si>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</si>
  <si>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</si>
  <si>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</si>
  <si>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</si>
  <si>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</si>
  <si>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</si>
  <si>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</si>
  <si>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</si>
  <si>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</si>
  <si>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</si>
  <si>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</si>
  <si>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</si>
  <si>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</si>
  <si>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</si>
  <si>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</si>
  <si>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</si>
  <si>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</si>
  <si>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</si>
  <si>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</si>
  <si>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</si>
  <si>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</si>
  <si>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</si>
  <si>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</si>
  <si>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</si>
  <si>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</si>
  <si>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</si>
  <si>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</si>
  <si>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</si>
  <si>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</si>
  <si>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</si>
  <si>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</si>
  <si>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</si>
  <si>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</si>
  <si>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</si>
  <si>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</si>
  <si>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</si>
  <si>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</si>
  <si>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</si>
  <si>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</si>
  <si>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</si>
  <si>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</si>
  <si>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</si>
  <si>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</si>
  <si>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</si>
  <si>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</si>
  <si>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</si>
  <si>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</si>
  <si>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</si>
  <si>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</si>
  <si>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</si>
  <si>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</si>
  <si>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</si>
  <si>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</si>
  <si>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</si>
  <si>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</si>
  <si>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</si>
  <si>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</si>
  <si>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</si>
  <si>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</si>
  <si>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</si>
  <si>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</si>
  <si>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</si>
  <si>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</si>
  <si>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</si>
  <si>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</si>
  <si>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</si>
  <si>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</si>
  <si>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</si>
  <si>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</si>
  <si>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</si>
  <si>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</si>
  <si>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</si>
  <si>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</si>
  <si>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</si>
  <si>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</si>
  <si>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</si>
  <si>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</si>
  <si>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</si>
  <si>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</si>
  <si>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</si>
  <si>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</si>
  <si>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</si>
  <si>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</si>
  <si>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</si>
  <si>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</si>
  <si>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</si>
  <si>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</si>
  <si>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</si>
  <si>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</si>
  <si>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</si>
  <si>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</si>
  <si>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</si>
  <si>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</si>
  <si>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</si>
  <si>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</si>
  <si>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</si>
  <si>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</si>
  <si>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</si>
  <si>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</si>
  <si>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</si>
  <si>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</si>
  <si>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</si>
  <si>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</si>
  <si>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</si>
  <si>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</si>
  <si>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</si>
  <si>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</si>
  <si>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</si>
  <si>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</si>
  <si>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</si>
  <si>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</si>
  <si>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</si>
  <si>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</si>
  <si>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</si>
  <si>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</si>
  <si>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</si>
  <si>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</si>
  <si>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</si>
  <si>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</si>
  <si>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</si>
  <si>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</si>
  <si>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</si>
  <si>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</si>
  <si>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</si>
  <si>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</si>
  <si>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</si>
  <si>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</si>
  <si>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</si>
  <si>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</si>
  <si>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</si>
  <si>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</si>
  <si>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</si>
  <si>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</si>
  <si>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</si>
  <si>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</si>
  <si>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</si>
  <si>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</si>
  <si>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</si>
  <si>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</si>
  <si>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</si>
  <si>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</si>
  <si>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</si>
  <si>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</si>
  <si>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</si>
  <si>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</si>
  <si>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</si>
  <si>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</si>
  <si>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</si>
  <si>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</si>
  <si>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</si>
  <si>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</si>
  <si>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</si>
  <si>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</si>
  <si>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</si>
  <si>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</si>
  <si>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</si>
  <si>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</si>
  <si>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</si>
  <si>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</si>
  <si>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</si>
  <si>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</si>
  <si>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</si>
  <si>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</si>
  <si>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</si>
  <si>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</si>
  <si>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</si>
  <si>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</si>
  <si>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</si>
  <si>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</si>
  <si>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</si>
  <si>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</si>
  <si>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</si>
  <si>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</si>
  <si>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</si>
  <si>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</si>
  <si>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</si>
  <si>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</si>
  <si>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</si>
  <si>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</si>
  <si>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</si>
  <si>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</si>
  <si>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</si>
  <si>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</si>
  <si>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</si>
  <si>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</si>
  <si>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</si>
  <si>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</si>
  <si>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</si>
  <si>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</si>
  <si>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</si>
  <si>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</si>
  <si>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</si>
  <si>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</si>
  <si>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</si>
  <si>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</si>
  <si>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</si>
  <si>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</si>
  <si>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</si>
  <si>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</si>
  <si>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</si>
  <si>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</si>
  <si>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</si>
  <si>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</si>
  <si>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</si>
  <si>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</si>
  <si>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</si>
  <si>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</si>
  <si>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</si>
  <si>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</si>
  <si>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</si>
  <si>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</si>
  <si>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</si>
  <si>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</si>
  <si>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</si>
  <si>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</si>
  <si>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</si>
  <si>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</si>
  <si>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</si>
  <si>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</si>
  <si>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</si>
  <si>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</si>
  <si>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</si>
  <si>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</si>
  <si>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</si>
  <si>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</si>
  <si>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</si>
  <si>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</si>
  <si>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</si>
  <si>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</si>
  <si>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</si>
  <si>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</si>
  <si>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</si>
  <si>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</si>
  <si>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</si>
  <si>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</si>
  <si>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</si>
  <si>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</si>
  <si>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</si>
  <si>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</si>
  <si>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</si>
  <si>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</si>
  <si>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</si>
  <si>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</si>
  <si>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</si>
  <si>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</si>
  <si>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</si>
  <si>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</si>
  <si>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</si>
  <si>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</si>
  <si>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</si>
  <si>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</si>
  <si>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</si>
  <si>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</si>
  <si>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</si>
  <si>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</si>
  <si>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</si>
  <si>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</si>
  <si>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</si>
  <si>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</si>
  <si>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</si>
  <si>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</si>
  <si>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</si>
  <si>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</si>
  <si>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</si>
  <si>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</si>
  <si>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</si>
  <si>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</si>
  <si>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</si>
  <si>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</si>
  <si>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</si>
  <si>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</si>
  <si>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</si>
  <si>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</si>
  <si>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</si>
  <si>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</si>
  <si>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</si>
  <si>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</si>
  <si>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</si>
  <si>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</si>
  <si>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</si>
  <si>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</si>
  <si>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</si>
  <si>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</si>
  <si>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</si>
  <si>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</si>
  <si>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</si>
  <si>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</si>
  <si>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</si>
  <si>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</si>
  <si>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</si>
  <si>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</si>
  <si>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</si>
  <si>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</si>
  <si>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</si>
  <si>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</si>
  <si>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</si>
  <si>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</si>
  <si>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</si>
  <si>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</si>
  <si>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</si>
  <si>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</si>
  <si>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</si>
  <si>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</si>
  <si>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</si>
  <si>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</si>
  <si>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</si>
  <si>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</si>
  <si>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</si>
  <si>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</si>
  <si>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</si>
  <si>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</si>
  <si>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</si>
  <si>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</si>
  <si>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</si>
  <si>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</si>
  <si>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</si>
  <si>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</si>
  <si>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</si>
  <si>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</si>
  <si>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</si>
  <si>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</si>
  <si>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</si>
  <si>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</si>
  <si>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</si>
  <si>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</si>
  <si>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</si>
  <si>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</si>
  <si>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</si>
  <si>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</si>
  <si>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</si>
  <si>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</si>
  <si>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</si>
  <si>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</si>
  <si>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</si>
  <si>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</si>
  <si>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</si>
  <si>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</si>
  <si>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</si>
  <si>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</si>
  <si>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</si>
  <si>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</si>
  <si>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</si>
  <si>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</si>
  <si>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</si>
  <si>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</si>
  <si>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</si>
  <si>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</si>
  <si>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</si>
  <si>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</si>
  <si>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</si>
  <si>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</si>
  <si>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</si>
  <si>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</si>
  <si>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</si>
  <si>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</si>
  <si>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</si>
  <si>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</si>
  <si>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</si>
  <si>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</si>
  <si>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</si>
  <si>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</si>
  <si>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</si>
  <si>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</si>
  <si>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</si>
  <si>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</si>
  <si>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</si>
  <si>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</si>
  <si>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</si>
  <si>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</si>
  <si>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</si>
  <si>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</si>
  <si>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</si>
  <si>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</si>
  <si>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</si>
  <si>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</si>
  <si>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</si>
  <si>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</si>
  <si>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</si>
  <si>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</si>
  <si>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</si>
  <si>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</si>
  <si>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</si>
  <si>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</si>
  <si>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</si>
  <si>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</si>
  <si>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</si>
  <si>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</si>
  <si>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</si>
  <si>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</si>
  <si>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</si>
  <si>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</si>
  <si>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</si>
  <si>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</si>
  <si>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</si>
  <si>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</si>
  <si>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</si>
  <si>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</si>
  <si>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</si>
  <si>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</si>
  <si>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</si>
  <si>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</si>
  <si>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</si>
  <si>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</si>
  <si>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</si>
  <si>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</si>
  <si>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</si>
  <si>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</si>
  <si>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</si>
  <si>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</si>
  <si>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</si>
  <si>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</si>
  <si>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</si>
  <si>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</si>
  <si>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</si>
  <si>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</si>
  <si>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</si>
  <si>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</si>
  <si>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</si>
  <si>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</si>
  <si>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</si>
  <si>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</si>
  <si>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</si>
  <si>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</si>
  <si>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</si>
  <si>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</si>
  <si>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</si>
  <si>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</si>
  <si>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</si>
  <si>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</si>
  <si>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</si>
  <si>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</si>
  <si>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</si>
  <si>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</si>
  <si>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</si>
  <si>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</si>
  <si>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</si>
  <si>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</si>
  <si>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</si>
  <si>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</si>
  <si>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</si>
  <si>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</si>
  <si>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</si>
  <si>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</si>
  <si>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</si>
  <si>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</si>
  <si>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</si>
  <si>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</si>
  <si>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</si>
  <si>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</si>
  <si>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</si>
  <si>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</si>
  <si>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</si>
  <si>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</si>
  <si>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</si>
  <si>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</si>
  <si>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</si>
  <si>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</si>
  <si>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</si>
  <si>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</si>
  <si>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</si>
  <si>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</si>
  <si>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</si>
  <si>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</si>
  <si>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</si>
  <si>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</si>
  <si>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</si>
  <si>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</si>
  <si>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</si>
  <si>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</si>
  <si>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</si>
  <si>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</si>
  <si>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</si>
  <si>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</si>
  <si>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</si>
  <si>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</si>
  <si>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</si>
  <si>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</si>
  <si>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</si>
  <si>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</si>
  <si>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</si>
  <si>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</si>
  <si>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</si>
  <si>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</si>
  <si>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</si>
  <si>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</si>
  <si>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</si>
  <si>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</si>
  <si>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</si>
  <si>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</si>
  <si>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</si>
  <si>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</si>
  <si>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</si>
  <si>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</si>
  <si>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</si>
  <si>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</si>
  <si>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</si>
  <si>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</si>
  <si>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</si>
  <si>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</si>
  <si>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</si>
  <si>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</si>
  <si>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</si>
  <si>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</si>
  <si>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</si>
  <si>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</si>
  <si>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</si>
  <si>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</si>
  <si>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</si>
  <si>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</si>
  <si>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</si>
  <si>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</si>
  <si>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</si>
  <si>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</si>
  <si>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</si>
  <si>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</si>
  <si>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</si>
  <si>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</si>
  <si>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</si>
  <si>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</si>
  <si>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</si>
  <si>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</si>
  <si>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</si>
  <si>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</si>
  <si>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</si>
  <si>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</si>
  <si>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</si>
  <si>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</si>
  <si>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</si>
  <si>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</si>
  <si>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</si>
  <si>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</si>
  <si>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</si>
  <si>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</si>
  <si>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</si>
  <si>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</si>
  <si>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</si>
  <si>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</si>
  <si>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</si>
  <si>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</si>
  <si>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</si>
  <si>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</si>
  <si>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</si>
  <si>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</si>
  <si>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</si>
  <si>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</si>
  <si>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</si>
  <si>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</si>
  <si>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</si>
  <si>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</si>
  <si>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</si>
  <si>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</si>
  <si>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</si>
  <si>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</si>
  <si>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</si>
  <si>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</si>
  <si>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</si>
  <si>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</si>
  <si>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</si>
  <si>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</si>
  <si>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</si>
  <si>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</si>
  <si>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</si>
  <si>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</si>
  <si>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</si>
  <si>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</si>
  <si>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</si>
  <si>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</si>
  <si>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</si>
  <si>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</si>
  <si>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</si>
  <si>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</si>
  <si>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</si>
  <si>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</si>
  <si>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</si>
  <si>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</si>
  <si>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</si>
  <si>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</si>
  <si>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</si>
  <si>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</si>
  <si>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</si>
  <si>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</si>
  <si>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</si>
  <si>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</si>
  <si>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</si>
  <si>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</si>
  <si>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</si>
  <si>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</si>
  <si>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</si>
  <si>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</si>
  <si>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</si>
  <si>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</si>
  <si>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</si>
  <si>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</si>
  <si>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</si>
  <si>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</si>
  <si>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</si>
  <si>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</si>
  <si>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</si>
  <si>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</si>
  <si>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</si>
  <si>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</si>
  <si>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</si>
  <si>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</si>
  <si>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</si>
  <si>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</si>
  <si>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</si>
  <si>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</si>
  <si>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</si>
  <si>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</si>
  <si>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</si>
  <si>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</si>
  <si>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</si>
  <si>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</si>
  <si>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</si>
  <si>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</si>
  <si>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</si>
  <si>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</si>
  <si>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</si>
  <si>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</si>
  <si>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</si>
  <si>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</si>
  <si>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</si>
  <si>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</si>
  <si>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</si>
  <si>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</si>
  <si>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</si>
  <si>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</si>
  <si>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</si>
  <si>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</si>
  <si>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</si>
  <si>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</si>
  <si>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</si>
  <si>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</si>
  <si>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</si>
  <si>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</si>
  <si>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</si>
  <si>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</si>
  <si>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</si>
  <si>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</si>
  <si>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</si>
  <si>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</si>
  <si>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</si>
  <si>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</si>
  <si>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</si>
  <si>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</si>
  <si>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</si>
  <si>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</si>
  <si>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</si>
  <si>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</si>
  <si>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</si>
  <si>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</si>
  <si>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</si>
  <si>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</si>
  <si>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</si>
  <si>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</si>
  <si>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</si>
  <si>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</si>
  <si>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</si>
  <si>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</si>
  <si>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</si>
  <si>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</si>
  <si>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</si>
  <si>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</si>
  <si>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</si>
  <si>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</si>
  <si>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</si>
  <si>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</si>
  <si>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</si>
  <si>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</si>
  <si>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</si>
  <si>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</si>
  <si>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</si>
  <si>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</si>
  <si>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</si>
  <si>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</si>
  <si>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</si>
  <si>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</si>
  <si>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</si>
  <si>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</si>
  <si>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</si>
  <si>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</si>
  <si>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</si>
  <si>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</si>
  <si>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</si>
  <si>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</si>
  <si>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</si>
  <si>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</si>
  <si>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</si>
  <si>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</si>
  <si>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</si>
  <si>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</si>
  <si>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</si>
  <si>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</si>
  <si>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</si>
  <si>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</si>
  <si>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</si>
  <si>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</si>
  <si>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</si>
  <si>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</si>
  <si>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</si>
  <si>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</si>
  <si>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</si>
  <si>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</si>
  <si>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</si>
  <si>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</si>
  <si>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</si>
  <si>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</si>
  <si>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</si>
  <si>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</si>
  <si>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</si>
  <si>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</si>
  <si>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</si>
  <si>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</si>
  <si>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</si>
  <si>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</si>
  <si>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</si>
  <si>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</si>
  <si>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</si>
  <si>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</si>
  <si>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</si>
  <si>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</si>
  <si>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</si>
  <si>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</si>
  <si>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</si>
  <si>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</si>
  <si>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</si>
  <si>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</si>
  <si>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</si>
  <si>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</si>
  <si>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</si>
  <si>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</si>
  <si>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</si>
  <si>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</si>
  <si>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</si>
  <si>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</si>
  <si>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</si>
  <si>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</si>
  <si>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</si>
  <si>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</si>
  <si>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</si>
  <si>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</si>
  <si>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</si>
  <si>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</si>
  <si>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</si>
  <si>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</si>
  <si>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</si>
  <si>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</si>
  <si>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</si>
  <si>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</si>
  <si>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</si>
  <si>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</si>
  <si>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</si>
  <si>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</si>
  <si>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</si>
  <si>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</si>
  <si>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</si>
  <si>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</si>
  <si>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</si>
  <si>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</si>
  <si>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</si>
  <si>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</si>
  <si>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</si>
  <si>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</si>
  <si>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</si>
  <si>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</si>
  <si>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</si>
  <si>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</si>
  <si>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</si>
  <si>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</si>
  <si>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</si>
  <si>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</si>
  <si>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</si>
  <si>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</si>
  <si>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</si>
  <si>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</si>
  <si>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</si>
  <si>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</si>
  <si>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</si>
  <si>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</si>
  <si>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</si>
  <si>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</si>
  <si>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</si>
  <si>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</si>
  <si>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</si>
  <si>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</si>
  <si>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</si>
  <si>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</si>
  <si>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</si>
  <si>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</si>
  <si>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</si>
  <si>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</si>
  <si>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</si>
  <si>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</si>
  <si>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</si>
  <si>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</si>
  <si>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</si>
  <si>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</si>
  <si>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</si>
  <si>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</si>
  <si>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</si>
  <si>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</si>
  <si>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</si>
  <si>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</si>
  <si>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</si>
  <si>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</si>
  <si>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</si>
  <si>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</si>
  <si>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</si>
  <si>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</si>
  <si>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</si>
  <si>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</si>
  <si>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</si>
  <si>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</si>
  <si>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</si>
  <si>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</si>
  <si>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</si>
  <si>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</si>
  <si>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</si>
  <si>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</si>
  <si>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</si>
  <si>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</si>
  <si>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</si>
  <si>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</si>
  <si>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</si>
  <si>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</si>
  <si>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</si>
  <si>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</si>
  <si>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</si>
  <si>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</si>
  <si>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</si>
  <si>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</si>
  <si>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</si>
  <si>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</si>
  <si>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</si>
  <si>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</si>
  <si>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</si>
  <si>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</si>
  <si>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</si>
  <si>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</si>
  <si>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</si>
  <si>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</si>
  <si>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</si>
  <si>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</si>
  <si>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</si>
  <si>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</si>
  <si>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</si>
  <si>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</si>
  <si>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</si>
  <si>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</si>
  <si>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</si>
  <si>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</si>
  <si>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</si>
  <si>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</si>
  <si>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</si>
  <si>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</si>
  <si>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</si>
  <si>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</si>
  <si>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</si>
  <si>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</si>
  <si>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</si>
  <si>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</si>
  <si>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</si>
  <si>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</si>
  <si>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</si>
  <si>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</si>
  <si>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</si>
  <si>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</si>
  <si>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</si>
  <si>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</si>
  <si>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</si>
  <si>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</si>
  <si>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</si>
  <si>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</si>
  <si>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</si>
  <si>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</si>
  <si>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</si>
  <si>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</si>
  <si>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</si>
  <si>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</si>
  <si>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</si>
  <si>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</si>
  <si>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</si>
  <si>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</si>
  <si>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</si>
  <si>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</si>
  <si>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</si>
  <si>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</si>
  <si>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</si>
  <si>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</si>
  <si>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</si>
  <si>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</si>
  <si>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</si>
  <si>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</si>
  <si>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</si>
  <si>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</si>
  <si>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</si>
  <si>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</si>
  <si>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</si>
  <si>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</si>
  <si>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</si>
  <si>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</si>
  <si>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</si>
  <si>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</si>
  <si>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</si>
  <si>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</si>
  <si>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</si>
  <si>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</si>
  <si>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</si>
  <si>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</si>
  <si>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</si>
  <si>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</si>
  <si>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</si>
  <si>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</si>
  <si>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</si>
  <si>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</si>
  <si>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</si>
  <si>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</si>
  <si>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</si>
  <si>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</si>
  <si>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</si>
  <si>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</si>
  <si>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</si>
  <si>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</si>
  <si>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</si>
  <si>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</si>
  <si>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</si>
  <si>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</si>
  <si>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</si>
  <si>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</si>
  <si>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</si>
  <si>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</si>
  <si>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</si>
  <si>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</si>
  <si>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</si>
  <si>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</si>
  <si>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</si>
  <si>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</si>
  <si>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</si>
  <si>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</si>
  <si>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</si>
  <si>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</si>
  <si>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</si>
  <si>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</si>
  <si>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</si>
  <si>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</si>
  <si>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</si>
  <si>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</si>
  <si>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</si>
  <si>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</si>
  <si>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</si>
  <si>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</si>
  <si>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</si>
  <si>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</si>
  <si>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</si>
  <si>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</si>
  <si>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</si>
  <si>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</si>
  <si>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</si>
  <si>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</si>
  <si>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</si>
  <si>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</si>
  <si>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</si>
  <si>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</si>
  <si>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</si>
  <si>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</si>
  <si>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</si>
  <si>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</si>
  <si>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</si>
  <si>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</si>
  <si>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</si>
  <si>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</si>
  <si>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</si>
  <si>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</si>
  <si>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</si>
  <si>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</si>
  <si>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</si>
  <si>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</si>
  <si>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</si>
  <si>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</si>
  <si>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</si>
  <si>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</si>
  <si>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</si>
  <si>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</si>
  <si>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</si>
  <si>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</si>
  <si>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</si>
  <si>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</si>
  <si>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</si>
  <si>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</si>
  <si>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</si>
  <si>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</si>
  <si>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</si>
  <si>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</si>
  <si>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</si>
  <si>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</si>
  <si>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</si>
  <si>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</si>
  <si>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</si>
  <si>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</si>
  <si>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</si>
  <si>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</si>
  <si>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</si>
  <si>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</si>
  <si>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</si>
  <si>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</si>
  <si>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</si>
  <si>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</si>
  <si>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</si>
  <si>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</si>
  <si>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</si>
  <si>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</si>
  <si>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</si>
  <si>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</si>
  <si>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</si>
  <si>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</si>
  <si>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</si>
  <si>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</si>
  <si>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</si>
  <si>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</si>
  <si>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</si>
  <si>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</si>
  <si>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</si>
  <si>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</si>
  <si>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</si>
  <si>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</si>
  <si>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</si>
  <si>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</si>
  <si>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</si>
  <si>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</si>
  <si>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</si>
  <si>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</si>
  <si>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</si>
  <si>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</si>
  <si>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</si>
  <si>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</si>
  <si>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</si>
  <si>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</si>
  <si>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</si>
  <si>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</si>
  <si>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</si>
  <si>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</si>
  <si>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</si>
  <si>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</si>
  <si>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</si>
  <si>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</si>
  <si>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</si>
  <si>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</si>
  <si>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</si>
  <si>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</si>
  <si>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</si>
  <si>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</si>
  <si>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</si>
  <si>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</si>
  <si>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</si>
  <si>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</si>
  <si>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</si>
  <si>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</si>
  <si>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</si>
  <si>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</si>
  <si>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</si>
  <si>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</si>
  <si>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</si>
  <si>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</si>
  <si>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</si>
  <si>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</si>
  <si>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</si>
  <si>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</si>
  <si>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</si>
  <si>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</si>
  <si>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</si>
  <si>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</si>
  <si>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</si>
  <si>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</si>
  <si>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</si>
  <si>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</si>
  <si>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</si>
  <si>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</si>
  <si>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</si>
  <si>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</si>
  <si>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</si>
  <si>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</si>
  <si>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</si>
  <si>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</si>
  <si>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</si>
  <si>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</si>
  <si>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</si>
  <si>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</si>
  <si>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</si>
  <si>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</si>
  <si>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</si>
  <si>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</si>
  <si>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</si>
  <si>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</si>
  <si>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</si>
  <si>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</si>
  <si>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</si>
  <si>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</si>
  <si>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</si>
  <si>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</si>
  <si>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</si>
  <si>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</si>
  <si>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</si>
  <si>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</si>
  <si>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</si>
  <si>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</si>
  <si>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</si>
  <si>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</si>
  <si>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</si>
  <si>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</si>
  <si>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</si>
  <si>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</si>
  <si>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</si>
  <si>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</si>
  <si>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</si>
  <si>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</si>
  <si>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</si>
  <si>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</si>
  <si>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</si>
  <si>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</si>
  <si>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</si>
  <si>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</si>
  <si>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</si>
  <si>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</si>
  <si>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</si>
  <si>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</si>
  <si>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</si>
  <si>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</si>
  <si>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</si>
  <si>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</si>
  <si>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</si>
  <si>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</si>
  <si>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</si>
  <si>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</si>
  <si>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</si>
  <si>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</si>
  <si>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</si>
  <si>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</si>
  <si>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</si>
  <si>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</si>
  <si>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</si>
  <si>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</si>
  <si>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</si>
  <si>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</si>
  <si>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</si>
  <si>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</si>
  <si>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</si>
  <si>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</si>
  <si>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</si>
  <si>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</si>
  <si>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</si>
  <si>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</si>
  <si>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</si>
  <si>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</si>
  <si>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</si>
  <si>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</si>
  <si>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</si>
  <si>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</si>
  <si>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</si>
  <si>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</si>
  <si>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</si>
  <si>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</si>
  <si>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</si>
  <si>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</si>
  <si>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</si>
  <si>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</si>
  <si>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</si>
  <si>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</si>
  <si>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</si>
  <si>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</si>
  <si>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</si>
  <si>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</si>
  <si>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</si>
  <si>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</si>
  <si>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</si>
  <si>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</si>
  <si>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</si>
  <si>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</si>
  <si>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</si>
  <si>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</si>
  <si>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</si>
  <si>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</si>
  <si>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</si>
  <si>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</si>
  <si>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</si>
  <si>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</si>
  <si>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</si>
  <si>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</si>
  <si>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</si>
  <si>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</si>
  <si>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</si>
  <si>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</si>
  <si>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</si>
  <si>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</si>
  <si>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</si>
  <si>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</si>
  <si>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</si>
  <si>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</si>
  <si>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</si>
  <si>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</si>
  <si>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</si>
  <si>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</si>
  <si>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</si>
  <si>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</si>
  <si>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</si>
  <si>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</si>
  <si>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</si>
  <si>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</si>
  <si>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</si>
  <si>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</si>
  <si>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</si>
  <si>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</si>
  <si>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</si>
  <si>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</si>
  <si>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</si>
  <si>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</si>
  <si>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</si>
  <si>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</si>
  <si>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</si>
  <si>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</si>
  <si>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</si>
  <si>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</si>
  <si>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</si>
  <si>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</si>
  <si>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</si>
  <si>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</si>
  <si>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</si>
  <si>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</si>
  <si>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</si>
  <si>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</si>
  <si>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</si>
  <si>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</si>
  <si>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</si>
  <si>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</si>
  <si>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</si>
  <si>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</si>
  <si>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</si>
  <si>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</si>
  <si>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</si>
  <si>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</si>
  <si>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</si>
  <si>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</si>
  <si>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</si>
  <si>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</si>
  <si>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</si>
  <si>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</si>
  <si>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</si>
  <si>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</si>
  <si>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</si>
  <si>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</si>
  <si>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</si>
  <si>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</si>
  <si>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</si>
  <si>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</si>
  <si>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</si>
  <si>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</si>
  <si>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</si>
  <si>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</si>
  <si>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</si>
  <si>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</si>
  <si>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</si>
  <si>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</si>
  <si>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</si>
  <si>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</si>
  <si>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</si>
  <si>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</si>
  <si>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</si>
  <si>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</si>
  <si>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</si>
  <si>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</si>
  <si>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</si>
  <si>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</si>
  <si>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</si>
  <si>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</si>
  <si>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</si>
  <si>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</si>
  <si>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</si>
  <si>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</si>
  <si>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</si>
  <si>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</si>
  <si>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</si>
  <si>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</si>
  <si>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</si>
  <si>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</si>
  <si>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</si>
  <si>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</si>
  <si>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</si>
  <si>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</si>
  <si>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</si>
  <si>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</si>
  <si>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</si>
  <si>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</si>
  <si>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</si>
  <si>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</si>
  <si>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</si>
  <si>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</si>
  <si>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</si>
  <si>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</si>
  <si>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</si>
  <si>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</si>
  <si>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</si>
  <si>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</si>
  <si>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</si>
  <si>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</si>
  <si>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</si>
  <si>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</si>
  <si>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</si>
  <si>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</si>
  <si>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</si>
  <si>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</si>
  <si>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</si>
  <si>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</si>
  <si>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</si>
  <si>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</si>
  <si>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</si>
  <si>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</si>
  <si>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</si>
  <si>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</si>
  <si>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</si>
  <si>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</si>
  <si>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</si>
  <si>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</si>
  <si>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</si>
  <si>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</si>
  <si>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</si>
  <si>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</si>
  <si>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</si>
  <si>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</si>
  <si>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</si>
  <si>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</si>
  <si>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</si>
  <si>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</si>
  <si>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</si>
  <si>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</si>
  <si>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</si>
  <si>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</si>
  <si>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</si>
  <si>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</si>
  <si>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</si>
  <si>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</si>
  <si>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</si>
  <si>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</si>
  <si>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</si>
  <si>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</si>
  <si>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</si>
  <si>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</si>
  <si>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</si>
  <si>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</si>
  <si>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</si>
  <si>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</si>
  <si>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</si>
  <si>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</si>
  <si>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</si>
  <si>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</si>
  <si>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</si>
  <si>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</si>
  <si>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</si>
  <si>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</si>
  <si>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</si>
  <si>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</si>
  <si>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</si>
  <si>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</si>
  <si>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</si>
  <si>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</si>
  <si>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</si>
  <si>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</si>
  <si>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</si>
  <si>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</si>
  <si>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</si>
  <si>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</si>
  <si>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</si>
  <si>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</si>
  <si>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</si>
  <si>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</si>
  <si>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</si>
  <si>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</si>
  <si>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</si>
  <si>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</si>
  <si>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</si>
  <si>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</si>
  <si>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</si>
  <si>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</si>
  <si>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</si>
  <si>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</si>
  <si>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</si>
  <si>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</si>
  <si>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</si>
  <si>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</si>
  <si>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</si>
  <si>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</si>
  <si>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</si>
  <si>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</si>
  <si>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</si>
  <si>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</si>
  <si>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</si>
  <si>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</si>
  <si>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</si>
  <si>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</si>
  <si>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</si>
  <si>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</si>
  <si>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</si>
  <si>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</si>
  <si>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</si>
  <si>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</si>
  <si>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</si>
  <si>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</si>
  <si>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</si>
  <si>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</si>
  <si>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</si>
  <si>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</si>
  <si>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</si>
  <si>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</si>
  <si>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</si>
  <si>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</si>
  <si>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</si>
  <si>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</si>
  <si>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</si>
  <si>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</si>
  <si>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</si>
  <si>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</si>
  <si>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</si>
  <si>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</si>
  <si>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</si>
  <si>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</si>
  <si>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</si>
  <si>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</si>
  <si>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</si>
  <si>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</si>
  <si>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</si>
  <si>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</si>
  <si>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</si>
  <si>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</si>
  <si>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</si>
  <si>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</si>
  <si>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</si>
  <si>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</si>
  <si>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</si>
  <si>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</si>
  <si>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</si>
  <si>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</si>
  <si>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</si>
  <si>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</si>
  <si>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</si>
  <si>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</si>
  <si>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</si>
  <si>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</si>
  <si>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</si>
  <si>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</si>
  <si>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</si>
  <si>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</si>
  <si>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</si>
  <si>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</si>
  <si>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</si>
  <si>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</si>
  <si>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</si>
  <si>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</si>
  <si>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</si>
  <si>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</si>
  <si>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</si>
  <si>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</si>
  <si>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</si>
  <si>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</si>
  <si>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</si>
  <si>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</si>
  <si>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</si>
  <si>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</si>
  <si>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</si>
  <si>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</si>
  <si>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</si>
  <si>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</si>
  <si>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</si>
  <si>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</si>
  <si>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</si>
  <si>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</si>
  <si>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</si>
  <si>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</si>
  <si>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</si>
  <si>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</si>
  <si>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</si>
  <si>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</si>
  <si>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</si>
  <si>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</si>
  <si>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</si>
  <si>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</si>
  <si>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</si>
  <si>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</si>
  <si>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</si>
  <si>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</si>
  <si>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</si>
  <si>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</si>
  <si>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</si>
  <si>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</si>
  <si>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</si>
  <si>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</si>
  <si>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</si>
  <si>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</si>
  <si>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</si>
  <si>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</si>
  <si>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</si>
  <si>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</si>
  <si>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</si>
  <si>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</si>
  <si>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</si>
  <si>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</si>
  <si>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</si>
  <si>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</si>
  <si>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</si>
  <si>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</si>
  <si>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</si>
  <si>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</si>
  <si>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</si>
  <si>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</si>
  <si>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</si>
  <si>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</si>
  <si>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</si>
  <si>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</si>
  <si>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</si>
  <si>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</si>
  <si>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</si>
  <si>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</si>
  <si>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</si>
  <si>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</si>
  <si>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</si>
  <si>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</si>
  <si>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</si>
  <si>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</si>
  <si>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</si>
  <si>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</si>
  <si>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</si>
  <si>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</si>
  <si>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</si>
  <si>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</si>
  <si>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</si>
  <si>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</si>
  <si>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</si>
  <si>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</si>
  <si>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</si>
  <si>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</si>
  <si>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</si>
  <si>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</si>
  <si>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</si>
  <si>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</si>
  <si>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</si>
  <si>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</si>
  <si>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</si>
  <si>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</si>
  <si>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</si>
  <si>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</si>
  <si>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</si>
  <si>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</si>
  <si>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</si>
  <si>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</si>
  <si>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</si>
  <si>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</si>
  <si>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</si>
  <si>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</si>
  <si>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</si>
  <si>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</si>
  <si>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</si>
  <si>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</si>
  <si>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</si>
  <si>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</si>
  <si>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</si>
  <si>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</si>
  <si>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</si>
  <si>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</si>
  <si>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</si>
  <si>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</si>
  <si>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</si>
  <si>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</si>
  <si>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</si>
  <si>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</si>
  <si>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</si>
  <si>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</si>
  <si>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</si>
  <si>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</si>
  <si>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</si>
  <si>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</si>
  <si>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</si>
  <si>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</si>
  <si>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</si>
  <si>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</si>
  <si>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</si>
  <si>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</si>
  <si>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</si>
  <si>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</si>
  <si>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</si>
  <si>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</si>
  <si>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</si>
  <si>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</si>
  <si>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</si>
  <si>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</si>
  <si>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</si>
  <si>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</si>
  <si>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</si>
  <si>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</si>
  <si>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</si>
  <si>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</si>
  <si>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</si>
  <si>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</si>
  <si>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</si>
  <si>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</si>
  <si>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</si>
  <si>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</si>
  <si>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</si>
  <si>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</si>
  <si>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</si>
  <si>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</si>
  <si>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</si>
  <si>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</si>
  <si>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</si>
  <si>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</si>
  <si>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</si>
  <si>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</si>
  <si>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</si>
  <si>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</si>
  <si>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</si>
  <si>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</si>
  <si>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</si>
  <si>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</si>
  <si>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</si>
  <si>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</si>
  <si>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</si>
  <si>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</si>
  <si>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</si>
  <si>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</si>
  <si>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</si>
  <si>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</si>
  <si>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</si>
  <si>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</si>
  <si>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</si>
  <si>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</si>
  <si>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</si>
  <si>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</si>
  <si>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</si>
  <si>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</si>
  <si>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</si>
  <si>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</si>
  <si>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</si>
  <si>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</si>
  <si>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</si>
  <si>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</si>
  <si>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</si>
  <si>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</si>
  <si>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</si>
  <si>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</si>
  <si>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</si>
  <si>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</si>
  <si>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</si>
  <si>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</si>
  <si>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</si>
  <si>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</si>
  <si>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</si>
  <si>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</si>
  <si>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</si>
  <si>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</si>
  <si>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</si>
  <si>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</si>
  <si>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</si>
  <si>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</si>
  <si>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</si>
  <si>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</si>
  <si>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</si>
  <si>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</si>
  <si>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</si>
  <si>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</si>
  <si>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</si>
  <si>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</si>
  <si>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</si>
  <si>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</si>
  <si>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</si>
  <si>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</si>
  <si>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</si>
  <si>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</si>
  <si>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</si>
  <si>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</si>
  <si>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</si>
  <si>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</si>
  <si>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</si>
  <si>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</si>
  <si>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</si>
  <si>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</si>
  <si>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</si>
  <si>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</si>
  <si>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</si>
  <si>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</si>
  <si>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</si>
  <si>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</si>
  <si>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</si>
  <si>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</si>
  <si>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</si>
  <si>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</si>
  <si>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</si>
  <si>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</si>
  <si>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</si>
  <si>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</si>
  <si>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</si>
  <si>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</si>
  <si>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</si>
  <si>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</si>
  <si>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</si>
  <si>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</si>
  <si>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</si>
  <si>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</si>
  <si>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</si>
  <si>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</si>
  <si>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</si>
  <si>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</si>
  <si>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</si>
  <si>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</si>
  <si>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</si>
  <si>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</si>
  <si>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</si>
  <si>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</si>
  <si>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</si>
  <si>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</si>
  <si>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</si>
  <si>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</si>
  <si>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</si>
  <si>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</si>
  <si>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</si>
  <si>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</si>
  <si>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</si>
  <si>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</si>
  <si>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</si>
  <si>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</si>
  <si>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</si>
  <si>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</si>
  <si>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</si>
  <si>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</si>
  <si>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</si>
  <si>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</si>
  <si>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</si>
  <si>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</si>
  <si>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</si>
  <si>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</si>
  <si>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</si>
  <si>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</si>
  <si>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</si>
  <si>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</si>
  <si>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</si>
  <si>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</si>
  <si>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</si>
  <si>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</si>
  <si>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</si>
  <si>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</si>
  <si>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</si>
  <si>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</si>
  <si>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</si>
  <si>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</si>
  <si>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</si>
  <si>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</si>
  <si>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</si>
  <si>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</si>
  <si>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</si>
  <si>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</si>
  <si>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</si>
  <si>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</si>
  <si>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</si>
  <si>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</si>
  <si>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</si>
  <si>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</si>
  <si>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</si>
  <si>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</si>
  <si>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</si>
  <si>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</si>
  <si>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</si>
  <si>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</si>
  <si>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</si>
  <si>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</si>
  <si>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</si>
  <si>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</si>
  <si>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</si>
  <si>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</si>
  <si>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</si>
  <si>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</si>
  <si>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</si>
  <si>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</si>
  <si>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</si>
  <si>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</si>
  <si>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</si>
  <si>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</si>
  <si>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</si>
  <si>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</si>
  <si>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</si>
  <si>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</si>
  <si>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</si>
  <si>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</si>
  <si>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</si>
  <si>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</si>
  <si>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</si>
  <si>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</si>
  <si>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</si>
  <si>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</si>
  <si>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</si>
  <si>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</si>
  <si>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</si>
  <si>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</si>
  <si>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</si>
  <si>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</si>
  <si>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</si>
  <si>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</si>
  <si>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</si>
  <si>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</si>
  <si>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</si>
  <si>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</si>
  <si>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</si>
  <si>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</si>
  <si>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</si>
  <si>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</si>
  <si>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</si>
  <si>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</si>
  <si>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</si>
  <si>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</si>
  <si>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</si>
  <si>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</si>
  <si>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</si>
  <si>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</si>
  <si>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</si>
  <si>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</si>
  <si>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</si>
  <si>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</si>
  <si>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</si>
  <si>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</si>
  <si>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</si>
  <si>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</si>
  <si>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</si>
  <si>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</si>
  <si>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</si>
  <si>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</si>
  <si>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</si>
  <si>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</si>
  <si>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</si>
  <si>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</si>
  <si>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</si>
  <si>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</si>
  <si>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</si>
  <si>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</si>
  <si>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</si>
  <si>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</si>
  <si>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</si>
  <si>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</si>
  <si>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</si>
  <si>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</si>
  <si>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</si>
  <si>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</si>
  <si>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</si>
  <si>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</si>
  <si>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</si>
  <si>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</si>
  <si>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</si>
  <si>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</si>
  <si>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</si>
  <si>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</si>
  <si>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</si>
  <si>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</si>
  <si>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</si>
  <si>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</si>
  <si>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</si>
  <si>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</si>
  <si>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</si>
  <si>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</si>
  <si>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</si>
  <si>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</si>
  <si>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</si>
  <si>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</si>
  <si>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</si>
  <si>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</si>
  <si>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</si>
  <si>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</si>
  <si>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</si>
  <si>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</si>
  <si>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</si>
  <si>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</si>
  <si>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</si>
  <si>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</si>
  <si>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</si>
  <si>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</si>
  <si>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</si>
  <si>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</si>
  <si>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</si>
  <si>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</si>
  <si>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</si>
  <si>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</si>
  <si>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</si>
  <si>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</si>
  <si>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</si>
  <si>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</si>
  <si>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</si>
  <si>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</si>
  <si>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</si>
  <si>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</si>
  <si>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</si>
  <si>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</si>
  <si>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</si>
  <si>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</si>
  <si>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</si>
  <si>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</si>
  <si>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</si>
  <si>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</si>
  <si>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</si>
  <si>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</si>
  <si>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</si>
  <si>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</si>
  <si>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</si>
  <si>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</si>
  <si>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</si>
  <si>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</si>
  <si>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</si>
  <si>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</si>
  <si>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</si>
  <si>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</si>
  <si>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</si>
  <si>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</si>
  <si>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</si>
  <si>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</si>
  <si>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</si>
  <si>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</si>
  <si>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</si>
  <si>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</si>
  <si>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</si>
  <si>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</si>
  <si>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</si>
  <si>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</si>
  <si>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</si>
  <si>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</si>
  <si>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</si>
  <si>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</si>
  <si>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</si>
  <si>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</si>
  <si>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</si>
  <si>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</si>
  <si>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</si>
  <si>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</si>
  <si>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</si>
  <si>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</si>
  <si>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</si>
  <si>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</si>
  <si>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</si>
  <si>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</si>
  <si>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</si>
  <si>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</si>
  <si>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</si>
  <si>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</si>
  <si>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</si>
  <si>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</si>
  <si>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</si>
  <si>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</si>
  <si>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</si>
  <si>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</si>
  <si>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</si>
  <si>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</si>
  <si>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</si>
  <si>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</si>
  <si>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</si>
  <si>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</si>
  <si>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</si>
  <si>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</si>
  <si>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</si>
  <si>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</si>
  <si>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</si>
  <si>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</si>
  <si>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</si>
  <si>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</si>
  <si>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</si>
  <si>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</si>
  <si>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</si>
  <si>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</si>
  <si>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</si>
  <si>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</si>
  <si>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</si>
  <si>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</si>
  <si>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</si>
  <si>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</si>
  <si>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</si>
  <si>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</si>
  <si>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</si>
  <si>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</si>
  <si>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</si>
  <si>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</si>
  <si>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</si>
  <si>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</si>
  <si>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</si>
  <si>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</si>
  <si>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</si>
  <si>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</si>
  <si>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</si>
  <si>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</si>
  <si>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</si>
  <si>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</si>
  <si>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</si>
  <si>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</si>
  <si>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</si>
  <si>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</si>
  <si>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</si>
  <si>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</si>
  <si>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</si>
  <si>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</si>
  <si>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</si>
  <si>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</si>
  <si>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</si>
  <si>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</si>
  <si>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</si>
  <si>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</si>
  <si>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</si>
  <si>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</si>
  <si>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</si>
  <si>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</si>
  <si>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</si>
  <si>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</si>
  <si>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</si>
  <si>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</si>
  <si>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</si>
  <si>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</si>
  <si>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</si>
  <si>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</si>
  <si>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</si>
  <si>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</si>
  <si>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</si>
  <si>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</si>
  <si>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</si>
  <si>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</si>
  <si>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</si>
  <si>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</si>
  <si>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</si>
  <si>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</si>
  <si>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</si>
  <si>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</si>
  <si>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</si>
  <si>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</si>
  <si>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</si>
  <si>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</si>
  <si>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</si>
  <si>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</si>
  <si>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</si>
  <si>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</si>
  <si>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</si>
  <si>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</si>
  <si>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</si>
  <si>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</si>
  <si>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</si>
  <si>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</si>
  <si>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</si>
  <si>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</si>
  <si>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</si>
  <si>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</si>
  <si>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</si>
  <si>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</si>
  <si>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</si>
  <si>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</si>
  <si>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</si>
  <si>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</si>
  <si>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</si>
  <si>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</si>
  <si>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</si>
  <si>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</si>
  <si>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</si>
  <si>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</si>
  <si>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</si>
  <si>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</si>
  <si>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</si>
  <si>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</si>
  <si>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</si>
  <si>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</si>
  <si>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</si>
  <si>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</si>
  <si>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</si>
  <si>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</si>
  <si>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</si>
  <si>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</si>
  <si>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</si>
  <si>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</si>
  <si>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</si>
  <si>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</si>
  <si>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</si>
  <si>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</si>
  <si>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</si>
  <si>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</si>
  <si>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</si>
  <si>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</si>
  <si>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</si>
  <si>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</si>
  <si>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</si>
  <si>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</si>
  <si>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</si>
  <si>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</si>
  <si>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</si>
  <si>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</si>
  <si>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</si>
  <si>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</si>
  <si>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</si>
  <si>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</si>
  <si>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</si>
  <si>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</si>
  <si>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</si>
  <si>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</si>
  <si>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</si>
  <si>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</si>
  <si>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</si>
  <si>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</si>
  <si>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</si>
  <si>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</si>
  <si>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</si>
  <si>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</si>
  <si>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</si>
  <si>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</si>
  <si>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</si>
  <si>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</si>
  <si>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</si>
  <si>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</si>
  <si>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</si>
  <si>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</si>
  <si>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</si>
  <si>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</si>
  <si>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</si>
  <si>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</si>
  <si>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</si>
  <si>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</si>
  <si>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</si>
  <si>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</si>
  <si>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</si>
  <si>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</si>
  <si>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</si>
  <si>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</si>
  <si>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</si>
  <si>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</si>
  <si>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</si>
  <si>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</si>
  <si>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</si>
  <si>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</si>
  <si>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</si>
  <si>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</si>
  <si>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</si>
  <si>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</si>
  <si>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</si>
  <si>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</si>
  <si>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</si>
  <si>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</si>
  <si>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</si>
  <si>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</si>
  <si>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</si>
  <si>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</si>
  <si>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</si>
  <si>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</si>
  <si>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</si>
  <si>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</si>
  <si>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</si>
  <si>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</si>
  <si>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</si>
  <si>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</si>
  <si>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</si>
  <si>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</si>
  <si>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</si>
  <si>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</si>
  <si>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</si>
  <si>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</si>
  <si>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</si>
  <si>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</si>
  <si>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</si>
  <si>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</si>
  <si>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</si>
  <si>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</si>
  <si>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</si>
  <si>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</si>
  <si>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</si>
  <si>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</si>
  <si>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</si>
  <si>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</si>
  <si>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</si>
  <si>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</si>
  <si>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</si>
  <si>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</si>
  <si>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</si>
  <si>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</si>
  <si>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</si>
  <si>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</si>
  <si>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</si>
  <si>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</si>
  <si>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</si>
  <si>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</si>
  <si>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</si>
  <si>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</si>
  <si>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</si>
  <si>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</si>
  <si>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</si>
  <si>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</si>
  <si>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</si>
  <si>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</si>
  <si>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</si>
  <si>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</si>
  <si>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</si>
  <si>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</si>
  <si>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</si>
  <si>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</si>
  <si>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</si>
  <si>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</si>
  <si>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</si>
  <si>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</si>
  <si>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</si>
  <si>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</si>
  <si>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</si>
  <si>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</si>
  <si>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</si>
  <si>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</si>
  <si>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</si>
  <si>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</si>
  <si>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</si>
  <si>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</si>
  <si>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</si>
  <si>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</si>
  <si>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</si>
  <si>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</si>
  <si>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</si>
  <si>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</si>
  <si>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</si>
  <si>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</si>
  <si>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</si>
  <si>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</si>
  <si>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</si>
  <si>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</si>
  <si>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</si>
  <si>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</si>
  <si>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</si>
  <si>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</si>
  <si>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</si>
  <si>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</si>
  <si>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</si>
  <si>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</si>
  <si>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</si>
  <si>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</si>
  <si>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</si>
  <si>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</si>
  <si>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</si>
  <si>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</si>
  <si>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</si>
  <si>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</si>
  <si>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</si>
  <si>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</si>
  <si>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</si>
  <si>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</si>
  <si>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</si>
  <si>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</si>
  <si>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</si>
  <si>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</si>
  <si>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</si>
  <si>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</si>
  <si>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</si>
  <si>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</si>
  <si>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</si>
  <si>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</si>
  <si>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</si>
  <si>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</si>
  <si>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</si>
  <si>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</si>
  <si>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</si>
  <si>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</si>
  <si>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</si>
  <si>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</si>
  <si>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</si>
  <si>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</si>
  <si>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</si>
  <si>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</si>
  <si>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</si>
  <si>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</si>
  <si>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</si>
  <si>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</si>
  <si>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</si>
  <si>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</si>
  <si>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</si>
  <si>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</si>
  <si>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</si>
  <si>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</si>
  <si>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</si>
  <si>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</si>
  <si>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</si>
  <si>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</si>
  <si>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</si>
  <si>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</si>
  <si>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</si>
  <si>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</si>
  <si>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</si>
  <si>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</si>
  <si>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</si>
  <si>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</si>
  <si>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</si>
  <si>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</si>
  <si>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</si>
  <si>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</si>
  <si>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</si>
  <si>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</si>
  <si>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</si>
  <si>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</si>
  <si>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</si>
  <si>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</si>
  <si>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</si>
  <si>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</si>
  <si>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</si>
  <si>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</si>
  <si>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</si>
  <si>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</si>
  <si>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</si>
  <si>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</si>
  <si>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</si>
  <si>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</si>
  <si>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</si>
  <si>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</si>
  <si>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</si>
  <si>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</si>
  <si>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</si>
  <si>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</si>
  <si>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</si>
  <si>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</si>
  <si>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</si>
  <si>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</si>
  <si>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</si>
  <si>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</si>
  <si>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</si>
  <si>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</si>
  <si>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</si>
  <si>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</si>
  <si>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</si>
  <si>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</si>
  <si>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</si>
  <si>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</si>
  <si>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</si>
  <si>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</si>
  <si>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</si>
  <si>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</si>
  <si>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</si>
  <si>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</si>
  <si>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</si>
  <si>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</si>
  <si>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</si>
  <si>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</si>
  <si>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</si>
  <si>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</si>
  <si>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</si>
  <si>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</si>
  <si>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</si>
  <si>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</si>
  <si>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</si>
  <si>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</si>
  <si>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</si>
  <si>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</si>
  <si>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</si>
  <si>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</si>
  <si>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</si>
  <si>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</si>
  <si>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</si>
  <si>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</si>
  <si>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</si>
  <si>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</si>
  <si>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</si>
  <si>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</si>
  <si>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</si>
  <si>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</si>
  <si>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</si>
  <si>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</si>
  <si>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</si>
  <si>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</si>
  <si>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</si>
  <si>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</si>
  <si>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</si>
  <si>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</si>
  <si>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</si>
  <si>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</si>
  <si>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</si>
  <si>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</si>
  <si>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</si>
  <si>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</si>
  <si>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</si>
  <si>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</si>
  <si>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</si>
  <si>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</si>
  <si>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</si>
  <si>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</si>
  <si>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</si>
  <si>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</si>
  <si>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</si>
  <si>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</si>
  <si>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</si>
  <si>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</si>
  <si>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</si>
  <si>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</si>
  <si>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</si>
  <si>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</si>
  <si>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</si>
  <si>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</si>
  <si>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</si>
  <si>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</si>
  <si>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</si>
  <si>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</si>
  <si>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</si>
  <si>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</si>
  <si>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</si>
  <si>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</si>
  <si>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</si>
  <si>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</si>
  <si>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</si>
  <si>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</si>
  <si>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</si>
  <si>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</si>
  <si>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</si>
  <si>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</si>
  <si>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</si>
  <si>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</si>
  <si>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</si>
  <si>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</si>
  <si>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</si>
  <si>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</si>
  <si>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</si>
  <si>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</si>
  <si>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</si>
  <si>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</si>
  <si>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</si>
  <si>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</si>
  <si>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</si>
  <si>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</si>
  <si>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</si>
  <si>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</si>
  <si>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</si>
  <si>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</si>
  <si>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</si>
  <si>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</si>
  <si>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</si>
  <si>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</si>
  <si>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</si>
  <si>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</si>
  <si>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</si>
  <si>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</si>
  <si>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</si>
  <si>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</si>
  <si>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</si>
  <si>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</si>
  <si>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</si>
  <si>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</si>
  <si>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</si>
  <si>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</si>
  <si>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</si>
  <si>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</si>
  <si>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</si>
  <si>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</si>
  <si>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</si>
  <si>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</si>
  <si>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</si>
  <si>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</si>
  <si>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</si>
  <si>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</si>
  <si>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</si>
  <si>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</si>
  <si>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</si>
  <si>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</si>
  <si>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</si>
  <si>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</si>
  <si>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</si>
  <si>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</si>
  <si>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</si>
  <si>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</si>
  <si>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</si>
  <si>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</si>
  <si>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</si>
  <si>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</si>
  <si>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</si>
  <si>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</si>
  <si>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</si>
  <si>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</si>
  <si>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</si>
  <si>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</si>
  <si>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</si>
  <si>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</si>
  <si>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</si>
  <si>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</si>
  <si>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</si>
  <si>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</si>
  <si>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</si>
  <si>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</si>
  <si>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</si>
  <si>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</si>
  <si>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</si>
  <si>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</si>
  <si>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</si>
  <si>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</si>
  <si>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</si>
  <si>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</si>
  <si>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</si>
  <si>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</si>
  <si>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</si>
  <si>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</si>
  <si>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</si>
  <si>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</si>
  <si>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</si>
  <si>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</si>
  <si>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</si>
  <si>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</si>
  <si>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</si>
  <si>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</si>
  <si>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</si>
  <si>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</si>
  <si>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</si>
  <si>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</si>
  <si>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</si>
  <si>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</si>
  <si>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</si>
  <si>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</si>
  <si>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</si>
  <si>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</si>
  <si>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</si>
  <si>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</si>
  <si>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</si>
  <si>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</si>
  <si>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</si>
  <si>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</si>
  <si>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</si>
  <si>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</si>
  <si>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</si>
  <si>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</si>
  <si>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</si>
  <si>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</si>
  <si>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</si>
  <si>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</si>
  <si>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</si>
  <si>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</si>
  <si>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</si>
  <si>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</si>
  <si>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</si>
  <si>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</si>
  <si>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</si>
  <si>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</si>
  <si>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</si>
  <si>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</si>
  <si>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</si>
  <si>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</si>
  <si>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</si>
  <si>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</si>
  <si>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</si>
  <si>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</si>
  <si>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</si>
  <si>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</si>
  <si>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</si>
  <si>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</si>
  <si>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</si>
  <si>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</si>
  <si>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</si>
  <si>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</si>
  <si>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</si>
  <si>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</si>
  <si>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</si>
  <si>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</si>
  <si>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</si>
  <si>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</si>
  <si>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</si>
  <si>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</si>
  <si>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</si>
  <si>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</si>
  <si>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</si>
  <si>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</si>
  <si>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</si>
  <si>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</si>
  <si>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</si>
  <si>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</si>
  <si>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</si>
  <si>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</si>
  <si>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</si>
  <si>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</si>
  <si>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</si>
  <si>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</si>
  <si>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</si>
  <si>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</si>
  <si>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</si>
  <si>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</si>
  <si>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</si>
  <si>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</si>
  <si>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</si>
  <si>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</si>
  <si>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</si>
  <si>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</si>
  <si>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</si>
  <si>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</si>
  <si>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</si>
  <si>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</si>
  <si>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</si>
  <si>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</si>
  <si>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</si>
  <si>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</si>
  <si>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</si>
  <si>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</si>
  <si>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</si>
  <si>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</si>
  <si>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</si>
  <si>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</si>
  <si>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</si>
  <si>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</si>
  <si>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</si>
  <si>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</si>
  <si>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</si>
  <si>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</si>
  <si>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</si>
  <si>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</si>
  <si>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</si>
  <si>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</si>
  <si>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</si>
  <si>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</si>
  <si>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</si>
  <si>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</si>
  <si>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</si>
  <si>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</si>
  <si>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</si>
  <si>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</si>
  <si>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</si>
  <si>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</si>
  <si>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</si>
  <si>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</si>
  <si>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</si>
  <si>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</si>
  <si>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</si>
  <si>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</si>
  <si>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</si>
  <si>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</si>
  <si>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</si>
  <si>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</si>
  <si>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</si>
  <si>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</si>
  <si>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</si>
  <si>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</si>
  <si>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</si>
  <si>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</si>
  <si>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</si>
  <si>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</si>
  <si>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</si>
  <si>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</si>
  <si>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</si>
  <si>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</si>
  <si>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</si>
  <si>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</si>
  <si>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</si>
  <si>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</si>
  <si>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</si>
  <si>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</si>
  <si>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</si>
  <si>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</si>
  <si>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</si>
  <si>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</si>
  <si>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</si>
  <si>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</si>
  <si>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</si>
  <si>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</si>
  <si>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</si>
  <si>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</si>
  <si>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</si>
  <si>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</si>
  <si>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</si>
  <si>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</si>
  <si>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</si>
  <si>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</si>
  <si>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</si>
  <si>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</si>
  <si>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</si>
  <si>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</si>
  <si>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</si>
  <si>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</si>
  <si>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</si>
  <si>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</si>
  <si>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</si>
  <si>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</si>
  <si>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</si>
  <si>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</si>
  <si>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</si>
  <si>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</si>
  <si>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</si>
  <si>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</si>
  <si>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</si>
  <si>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</si>
  <si>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</si>
  <si>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</si>
  <si>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</si>
  <si>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</si>
  <si>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</si>
  <si>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</si>
  <si>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</si>
  <si>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</si>
  <si>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</si>
  <si>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</si>
  <si>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</si>
  <si>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</si>
  <si>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</si>
  <si>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</si>
  <si>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</si>
  <si>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</si>
  <si>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</si>
  <si>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</si>
  <si>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</si>
  <si>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</si>
  <si>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</si>
  <si>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</si>
  <si>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</si>
  <si>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</si>
  <si>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</si>
  <si>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</si>
  <si>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</si>
  <si>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</si>
  <si>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</si>
  <si>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</si>
  <si>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</si>
  <si>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</si>
  <si>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</si>
  <si>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</si>
  <si>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</si>
  <si>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</si>
  <si>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</si>
  <si>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</si>
  <si>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</si>
  <si>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</si>
  <si>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</si>
  <si>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</si>
  <si>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</si>
  <si>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</si>
  <si>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</si>
  <si>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</si>
  <si>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</si>
  <si>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</si>
  <si>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</si>
  <si>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</si>
  <si>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</si>
  <si>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</si>
  <si>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</si>
  <si>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</si>
  <si>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</si>
  <si>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</si>
  <si>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</si>
  <si>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</si>
  <si>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</si>
  <si>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</si>
  <si>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</si>
  <si>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</si>
  <si>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</si>
  <si>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</si>
  <si>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</si>
  <si>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</si>
  <si>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</si>
  <si>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</si>
  <si>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</si>
  <si>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</si>
  <si>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</si>
  <si>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</si>
  <si>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</si>
  <si>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</si>
  <si>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</si>
  <si>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</si>
  <si>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</si>
  <si>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</si>
  <si>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</si>
  <si>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</si>
  <si>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</si>
  <si>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</si>
  <si>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</si>
  <si>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</si>
  <si>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</si>
  <si>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</si>
  <si>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</si>
  <si>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</si>
  <si>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</si>
  <si>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</si>
  <si>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</si>
  <si>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</si>
  <si>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</si>
  <si>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</si>
  <si>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</si>
  <si>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</si>
  <si>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</si>
  <si>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</si>
  <si>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</si>
  <si>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</si>
  <si>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</si>
  <si>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</si>
  <si>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</si>
  <si>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</si>
  <si>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</si>
  <si>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</si>
  <si>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</si>
  <si>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</si>
  <si>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</si>
  <si>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</si>
  <si>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</si>
  <si>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</si>
  <si>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</si>
  <si>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</si>
  <si>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</si>
  <si>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</si>
  <si>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</si>
  <si>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</si>
  <si>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</si>
  <si>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</si>
  <si>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</si>
  <si>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</si>
  <si>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</si>
  <si>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</si>
  <si>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</si>
  <si>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</si>
  <si>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</si>
  <si>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</si>
  <si>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</si>
  <si>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</si>
  <si>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</si>
  <si>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</si>
  <si>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</si>
  <si>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</si>
  <si>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</si>
  <si>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</si>
  <si>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</si>
  <si>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</si>
  <si>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</si>
  <si>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</si>
  <si>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</si>
  <si>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</si>
  <si>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</si>
  <si>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</si>
  <si>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</si>
  <si>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</si>
  <si>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</si>
  <si>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</si>
  <si>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</si>
  <si>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</si>
  <si>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</si>
  <si>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</si>
  <si>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</si>
  <si>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</si>
  <si>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</si>
  <si>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</si>
  <si>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</si>
  <si>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</si>
  <si>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</si>
  <si>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</si>
  <si>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</si>
  <si>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</si>
  <si>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</si>
  <si>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</si>
  <si>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</si>
  <si>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</si>
  <si>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</si>
  <si>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</si>
  <si>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</si>
  <si>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</si>
  <si>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</si>
  <si>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</si>
  <si>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</si>
  <si>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</si>
  <si>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</si>
  <si>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</si>
  <si>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</si>
  <si>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</si>
  <si>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</si>
  <si>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</si>
  <si>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</si>
  <si>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</si>
  <si>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</si>
  <si>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</si>
  <si>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</si>
  <si>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</si>
  <si>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</si>
  <si>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</si>
  <si>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</si>
  <si>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</si>
  <si>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</si>
  <si>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</si>
  <si>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</si>
  <si>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</si>
  <si>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</si>
  <si>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</si>
  <si>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</si>
  <si>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</si>
  <si>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</si>
  <si>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</si>
  <si>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</si>
  <si>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</si>
  <si>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</si>
  <si>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</si>
  <si>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</si>
  <si>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</si>
  <si>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</si>
  <si>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</si>
  <si>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</si>
  <si>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</si>
  <si>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</si>
  <si>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</si>
  <si>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</si>
  <si>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</si>
  <si>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</si>
  <si>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</si>
  <si>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</si>
  <si>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</si>
  <si>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</si>
  <si>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</si>
  <si>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</si>
  <si>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</si>
  <si>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</si>
  <si>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</si>
  <si>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</si>
  <si>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</si>
  <si>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</si>
  <si>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</si>
  <si>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</si>
  <si>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</si>
  <si>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</si>
  <si>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</si>
  <si>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</si>
  <si>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</si>
  <si>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</si>
  <si>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</si>
  <si>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</si>
  <si>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</si>
  <si>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</si>
  <si>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</si>
  <si>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</si>
  <si>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</si>
  <si>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</si>
  <si>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</si>
  <si>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</si>
  <si>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</si>
  <si>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</si>
  <si>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</si>
  <si>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</si>
  <si>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</si>
  <si>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</si>
  <si>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</si>
  <si>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</si>
  <si>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</si>
  <si>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</si>
  <si>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</si>
  <si>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</si>
  <si>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</si>
  <si>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</si>
  <si>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</si>
  <si>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</si>
  <si>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</si>
  <si>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</si>
  <si>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</si>
  <si>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</si>
  <si>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</si>
  <si>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</si>
  <si>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</si>
  <si>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</si>
  <si>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</si>
  <si>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</si>
  <si>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</si>
  <si>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</si>
  <si>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</si>
  <si>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</si>
  <si>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</si>
  <si>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</si>
  <si>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</si>
  <si>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</si>
  <si>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</si>
  <si>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</si>
  <si>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</si>
  <si>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</si>
  <si>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</si>
  <si>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</si>
  <si>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</si>
  <si>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</si>
  <si>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</si>
  <si>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</si>
  <si>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</si>
  <si>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</si>
  <si>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</si>
  <si>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</si>
  <si>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</si>
  <si>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</si>
  <si>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</si>
  <si>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</si>
  <si>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</si>
  <si>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</si>
  <si>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</si>
  <si>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</si>
  <si>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</si>
  <si>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</si>
  <si>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</si>
  <si>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</si>
  <si>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</si>
  <si>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</si>
  <si>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</si>
  <si>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</si>
  <si>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</si>
  <si>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</si>
  <si>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</si>
  <si>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</si>
  <si>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</si>
  <si>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</si>
  <si>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</si>
  <si>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</si>
  <si>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</si>
  <si>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</si>
  <si>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</si>
  <si>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</si>
  <si>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</si>
  <si>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</si>
  <si>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</si>
  <si>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</si>
  <si>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</si>
  <si>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</si>
  <si>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</si>
  <si>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</si>
  <si>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</si>
  <si>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</si>
  <si>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</si>
  <si>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</si>
  <si>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</si>
  <si>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</si>
  <si>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</si>
  <si>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</si>
  <si>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</si>
  <si>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</si>
  <si>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</si>
  <si>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</si>
  <si>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</si>
  <si>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</si>
  <si>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</si>
  <si>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</si>
  <si>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</si>
  <si>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</si>
  <si>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</si>
  <si>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</si>
  <si>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</si>
  <si>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</si>
  <si>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</si>
  <si>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</si>
  <si>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</si>
  <si>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</si>
  <si>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</si>
  <si>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</si>
  <si>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</si>
  <si>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</si>
  <si>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</si>
  <si>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</si>
  <si>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</si>
  <si>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</si>
  <si>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</si>
  <si>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</si>
  <si>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</si>
  <si>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</si>
  <si>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</si>
  <si>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</si>
  <si>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</si>
  <si>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</si>
  <si>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</si>
  <si>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</si>
  <si>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</si>
  <si>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</si>
  <si>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</si>
  <si>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</si>
  <si>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</si>
  <si>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</si>
  <si>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</si>
  <si>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</si>
  <si>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</si>
  <si>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</si>
  <si>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</si>
  <si>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</si>
  <si>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</si>
  <si>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</si>
  <si>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</si>
  <si>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</si>
  <si>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</si>
  <si>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</si>
  <si>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</si>
  <si>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</si>
  <si>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</si>
  <si>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</si>
  <si>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</si>
  <si>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</si>
  <si>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</si>
  <si>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</si>
  <si>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</si>
  <si>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</si>
  <si>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</si>
  <si>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</si>
  <si>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</si>
  <si>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</si>
  <si>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</si>
  <si>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</si>
  <si>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</si>
  <si>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</si>
  <si>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</si>
  <si>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</si>
  <si>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</si>
  <si>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</si>
  <si>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</si>
  <si>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</si>
  <si>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</si>
  <si>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</si>
  <si>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</si>
  <si>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</si>
  <si>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</si>
  <si>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</si>
  <si>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</si>
  <si>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</si>
  <si>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</si>
  <si>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</si>
  <si>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</si>
  <si>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</si>
  <si>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</si>
  <si>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</si>
  <si>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</si>
  <si>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</si>
  <si>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</si>
  <si>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</si>
  <si>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</si>
  <si>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</si>
  <si>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</si>
  <si>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</si>
  <si>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</si>
  <si>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</si>
  <si>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</si>
  <si>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</si>
  <si>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</si>
  <si>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</si>
  <si>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</si>
  <si>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</si>
  <si>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</si>
  <si>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</si>
  <si>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</si>
  <si>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</si>
  <si>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</si>
  <si>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</si>
  <si>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</si>
  <si>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</si>
  <si>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</si>
  <si>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</si>
  <si>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</si>
  <si>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</si>
  <si>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</si>
  <si>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</si>
  <si>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</si>
  <si>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</si>
  <si>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</si>
  <si>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</si>
  <si>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</si>
  <si>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</si>
  <si>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</si>
  <si>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</si>
  <si>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</si>
  <si>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</si>
  <si>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</si>
  <si>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</si>
  <si>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</si>
  <si>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</si>
  <si>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</si>
  <si>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</si>
  <si>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</si>
  <si>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</si>
  <si>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</si>
  <si>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</si>
  <si>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</si>
  <si>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</si>
  <si>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</si>
  <si>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</si>
  <si>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</si>
  <si>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</si>
  <si>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</si>
  <si>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</si>
  <si>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</si>
  <si>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</si>
  <si>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</si>
  <si>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</si>
  <si>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</si>
  <si>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</si>
  <si>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</si>
  <si>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</si>
  <si>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</si>
  <si>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</si>
  <si>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</si>
  <si>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</si>
  <si>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</si>
  <si>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</si>
  <si>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</si>
  <si>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</si>
  <si>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</si>
  <si>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</si>
  <si>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</si>
  <si>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</si>
  <si>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</si>
  <si>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</si>
  <si>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</si>
  <si>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</si>
  <si>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</si>
  <si>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</si>
  <si>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</si>
  <si>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</si>
  <si>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</si>
  <si>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</si>
  <si>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</si>
  <si>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</si>
  <si>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</si>
  <si>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</si>
  <si>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</si>
  <si>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</si>
  <si>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</si>
  <si>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</si>
  <si>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</si>
  <si>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</si>
  <si>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</si>
  <si>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</si>
  <si>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</si>
  <si>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</si>
  <si>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</si>
  <si>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</si>
  <si>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</si>
  <si>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</si>
  <si>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</si>
  <si>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</si>
  <si>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</si>
  <si>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</si>
  <si>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</si>
  <si>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</si>
  <si>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</si>
  <si>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</si>
  <si>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</si>
  <si>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</si>
  <si>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</si>
  <si>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</si>
  <si>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</si>
  <si>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</si>
  <si>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</si>
  <si>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</si>
  <si>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</si>
  <si>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</si>
  <si>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</si>
  <si>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</si>
  <si>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</si>
  <si>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</si>
  <si>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</si>
  <si>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</si>
  <si>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</si>
  <si>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</si>
  <si>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</si>
  <si>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</si>
  <si>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</si>
  <si>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</si>
  <si>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</si>
  <si>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</si>
  <si>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</si>
  <si>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</si>
  <si>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</si>
  <si>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</si>
  <si>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</si>
  <si>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</si>
  <si>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</si>
  <si>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</si>
  <si>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</si>
  <si>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</si>
  <si>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</si>
  <si>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</si>
  <si>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</si>
  <si>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</si>
  <si>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</si>
  <si>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</si>
  <si>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</si>
  <si>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</si>
  <si>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</si>
  <si>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</si>
  <si>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</si>
  <si>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</si>
  <si>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</si>
  <si>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</si>
  <si>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</si>
  <si>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</si>
  <si>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</si>
  <si>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</si>
  <si>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</si>
  <si>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</si>
  <si>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</si>
  <si>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</si>
  <si>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</si>
  <si>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</si>
  <si>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</si>
  <si>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</si>
  <si>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</si>
  <si>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</si>
  <si>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</si>
  <si>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</si>
  <si>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</si>
  <si>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</si>
  <si>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</si>
  <si>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</si>
  <si>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</si>
  <si>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</si>
  <si>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</si>
  <si>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</si>
  <si>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</si>
  <si>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</si>
  <si>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</si>
  <si>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</si>
  <si>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</si>
  <si>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</si>
  <si>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</si>
  <si>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</si>
  <si>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</si>
  <si>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</si>
  <si>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</si>
  <si>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</si>
  <si>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</si>
  <si>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</si>
  <si>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</si>
  <si>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</si>
  <si>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</si>
  <si>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</si>
  <si>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</si>
  <si>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</si>
  <si>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</si>
  <si>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</si>
  <si>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</si>
  <si>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</si>
  <si>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</si>
  <si>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</si>
  <si>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</si>
  <si>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</si>
  <si>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</si>
  <si>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</si>
  <si>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</si>
  <si>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</si>
  <si>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</si>
  <si>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</si>
  <si>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</si>
  <si>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</si>
  <si>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</si>
  <si>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</si>
  <si>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</si>
  <si>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</si>
  <si>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</si>
  <si>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</si>
  <si>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</si>
  <si>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</si>
  <si>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</si>
  <si>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</si>
  <si>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</si>
  <si>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</si>
  <si>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</si>
  <si>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</si>
  <si>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</si>
  <si>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</si>
  <si>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</si>
  <si>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</si>
  <si>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</si>
  <si>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</si>
  <si>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</si>
  <si>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</si>
  <si>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</si>
  <si>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</si>
  <si>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</si>
  <si>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</si>
  <si>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</si>
  <si>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</si>
  <si>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</si>
  <si>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</si>
  <si>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</si>
  <si>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</si>
  <si>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</si>
  <si>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</si>
  <si>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</si>
  <si>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</si>
  <si>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</si>
  <si>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</si>
  <si>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</si>
  <si>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</si>
  <si>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</si>
  <si>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</si>
  <si>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</si>
  <si>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</si>
  <si>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</si>
  <si>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</si>
  <si>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</si>
  <si>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</si>
  <si>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</si>
  <si>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</si>
  <si>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</si>
  <si>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</si>
  <si>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</si>
  <si>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</si>
  <si>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</si>
  <si>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</si>
  <si>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</si>
  <si>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</si>
  <si>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</si>
  <si>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</si>
  <si>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</si>
  <si>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</si>
  <si>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</si>
  <si>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</si>
  <si>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</si>
  <si>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</si>
  <si>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</si>
  <si>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</si>
  <si>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</si>
  <si>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</si>
  <si>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</si>
  <si>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</si>
  <si>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</si>
  <si>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</si>
  <si>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</si>
  <si>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</si>
  <si>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</si>
  <si>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</si>
  <si>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</si>
  <si>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</si>
  <si>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</si>
  <si>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</si>
  <si>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</si>
  <si>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</si>
  <si>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</si>
  <si>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</si>
  <si>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</si>
  <si>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</si>
  <si>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</si>
  <si>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</si>
  <si>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</si>
  <si>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</si>
  <si>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</si>
  <si>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</si>
  <si>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</si>
  <si>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</si>
  <si>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</si>
  <si>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</si>
  <si>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</si>
  <si>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</si>
  <si>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</si>
  <si>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</si>
  <si>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</si>
  <si>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</si>
  <si>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</si>
  <si>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</si>
  <si>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</si>
  <si>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</si>
  <si>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</si>
  <si>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</si>
  <si>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</si>
  <si>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</si>
  <si>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</si>
  <si>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</si>
  <si>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</si>
  <si>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</si>
  <si>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</si>
  <si>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</si>
  <si>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</si>
  <si>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</si>
  <si>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</si>
  <si>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</si>
  <si>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</si>
  <si>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</si>
  <si>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</si>
  <si>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</si>
  <si>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</si>
  <si>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</si>
  <si>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</si>
  <si>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</si>
  <si>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</si>
  <si>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</si>
  <si>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</si>
  <si>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</si>
  <si>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</si>
  <si>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</si>
  <si>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</si>
  <si>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</si>
  <si>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</si>
  <si>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</si>
  <si>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</si>
  <si>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</si>
  <si>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</si>
  <si>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</si>
  <si>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</si>
  <si>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</si>
  <si>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</si>
  <si>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</si>
  <si>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</si>
  <si>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</si>
  <si>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</si>
  <si>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</si>
  <si>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</si>
  <si>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</si>
  <si>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</si>
  <si>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</si>
  <si>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</si>
  <si>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</si>
  <si>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</si>
  <si>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</si>
  <si>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</si>
  <si>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</si>
  <si>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</si>
  <si>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</si>
  <si>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</si>
  <si>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</si>
  <si>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</si>
  <si>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</si>
  <si>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</si>
  <si>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</si>
  <si>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</si>
  <si>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</si>
  <si>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</si>
  <si>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</si>
  <si>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</si>
  <si>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</si>
  <si>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</si>
  <si>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</si>
  <si>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</si>
  <si>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</si>
  <si>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</si>
  <si>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</si>
  <si>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</si>
  <si>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</si>
  <si>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</si>
  <si>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</si>
  <si>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</si>
  <si>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</si>
  <si>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</si>
  <si>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</si>
  <si>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</si>
  <si>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</si>
  <si>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</si>
  <si>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</si>
  <si>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</si>
  <si>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</si>
  <si>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</si>
  <si>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</si>
  <si>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</si>
  <si>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</si>
  <si>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</si>
  <si>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</si>
  <si>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</si>
  <si>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</si>
  <si>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</si>
  <si>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</si>
  <si>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</si>
  <si>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</si>
  <si>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</si>
  <si>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</si>
  <si>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</si>
  <si>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</si>
  <si>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</si>
  <si>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</si>
  <si>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</si>
  <si>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</si>
  <si>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</si>
  <si>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</si>
  <si>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</si>
  <si>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</si>
  <si>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</si>
  <si>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</si>
  <si>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</si>
  <si>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</si>
  <si>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</si>
  <si>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</si>
  <si>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</si>
  <si>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</si>
  <si>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</si>
  <si>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</si>
  <si>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</si>
  <si>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</si>
  <si>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</si>
  <si>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</si>
  <si>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</si>
  <si>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</si>
  <si>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</si>
  <si>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</si>
  <si>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</si>
  <si>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</si>
  <si>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</si>
  <si>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</si>
  <si>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</si>
  <si>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</si>
  <si>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</si>
  <si>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</si>
  <si>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</si>
  <si>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</si>
  <si>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</si>
  <si>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</si>
  <si>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</si>
  <si>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</si>
  <si>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</si>
  <si>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</si>
  <si>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</si>
  <si>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</si>
  <si>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</si>
  <si>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</si>
  <si>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</si>
  <si>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</si>
  <si>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</si>
  <si>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</si>
  <si>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</si>
  <si>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</si>
  <si>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</si>
  <si>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</si>
  <si>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</si>
  <si>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</si>
  <si>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</si>
  <si>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</si>
  <si>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</si>
  <si>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</si>
  <si>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</si>
  <si>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</si>
  <si>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</si>
  <si>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</si>
  <si>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</si>
  <si>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</si>
  <si>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</si>
  <si>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</si>
  <si>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</si>
  <si>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</si>
  <si>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</si>
  <si>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</si>
  <si>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</si>
  <si>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</si>
  <si>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</si>
  <si>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</si>
  <si>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</si>
  <si>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</si>
  <si>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</si>
  <si>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</si>
  <si>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</si>
  <si>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</si>
  <si>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</si>
  <si>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</si>
  <si>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</si>
  <si>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</si>
  <si>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</si>
  <si>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</si>
  <si>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</si>
  <si>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</si>
  <si>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</si>
  <si>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</si>
  <si>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</si>
  <si>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</si>
  <si>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</si>
  <si>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</si>
  <si>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</si>
  <si>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</si>
  <si>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</si>
  <si>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</si>
  <si>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</si>
  <si>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</si>
  <si>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</si>
  <si>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</si>
  <si>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</si>
  <si>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</si>
  <si>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</si>
  <si>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</si>
  <si>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</si>
  <si>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</si>
  <si>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</si>
  <si>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</si>
  <si>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</si>
  <si>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</si>
  <si>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</si>
  <si>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</si>
  <si>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</si>
  <si>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</si>
  <si>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</si>
  <si>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</si>
  <si>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</si>
  <si>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</si>
  <si>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</si>
  <si>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</si>
  <si>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</si>
  <si>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</si>
  <si>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</si>
  <si>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</si>
  <si>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</si>
  <si>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</si>
  <si>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</si>
  <si>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</si>
  <si>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</si>
  <si>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</si>
  <si>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</si>
  <si>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</si>
  <si>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</si>
  <si>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</si>
  <si>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</si>
  <si>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</si>
  <si>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</si>
  <si>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</si>
  <si>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</si>
  <si>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</si>
  <si>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</si>
  <si>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</si>
  <si>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</si>
  <si>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</si>
  <si>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</si>
  <si>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</si>
  <si>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</si>
  <si>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</si>
  <si>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</si>
  <si>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</si>
  <si>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</si>
  <si>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</si>
  <si>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</si>
  <si>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</si>
  <si>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</si>
  <si>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</si>
  <si>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</si>
  <si>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</si>
  <si>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</si>
  <si>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</si>
  <si>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</si>
  <si>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</si>
  <si>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</si>
  <si>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</si>
  <si>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</si>
  <si>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</si>
  <si>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</si>
  <si>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</si>
  <si>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</si>
  <si>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</si>
  <si>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</si>
  <si>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</si>
  <si>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</si>
  <si>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</si>
  <si>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</si>
  <si>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</si>
  <si>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</si>
  <si>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</si>
  <si>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</si>
  <si>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</si>
  <si>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</si>
  <si>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</si>
  <si>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</si>
  <si>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</si>
  <si>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</si>
  <si>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</si>
  <si>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</si>
  <si>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</si>
  <si>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</si>
  <si>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</si>
  <si>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</si>
  <si>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</si>
  <si>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</si>
  <si>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</si>
  <si>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</si>
  <si>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</si>
  <si>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</si>
  <si>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</si>
  <si>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</si>
  <si>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</si>
  <si>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</si>
  <si>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</si>
  <si>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</si>
  <si>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</si>
  <si>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</si>
  <si>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</si>
  <si>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</si>
  <si>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</si>
  <si>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</si>
  <si>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</si>
  <si>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</si>
  <si>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</si>
  <si>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</si>
  <si>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</si>
  <si>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</si>
  <si>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</si>
  <si>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</si>
  <si>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</si>
  <si>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</si>
  <si>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</si>
  <si>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</si>
  <si>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</si>
  <si>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</si>
  <si>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</si>
  <si>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</si>
  <si>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</si>
  <si>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</si>
  <si>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</si>
  <si>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</si>
  <si>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</si>
  <si>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</si>
  <si>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</si>
  <si>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</si>
  <si>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</si>
  <si>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</si>
  <si>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</si>
  <si>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</si>
  <si>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</si>
  <si>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</si>
  <si>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</si>
  <si>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</si>
  <si>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</si>
  <si>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</si>
  <si>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</si>
  <si>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</si>
  <si>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</si>
  <si>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</si>
  <si>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</si>
  <si>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</si>
  <si>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</si>
  <si>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</si>
  <si>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</si>
  <si>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</si>
  <si>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</si>
  <si>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</si>
  <si>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</si>
  <si>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</si>
  <si>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</si>
  <si>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</si>
  <si>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</si>
  <si>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</si>
  <si>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</si>
  <si>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</si>
  <si>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</si>
  <si>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</si>
  <si>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</si>
  <si>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</si>
  <si>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</si>
  <si>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</si>
  <si>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</si>
  <si>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</si>
  <si>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</si>
  <si>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</si>
  <si>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</si>
  <si>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</si>
  <si>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</si>
  <si>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</si>
  <si>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</si>
  <si>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</si>
  <si>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</si>
  <si>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</si>
  <si>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</si>
  <si>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</si>
  <si>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</si>
  <si>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</si>
  <si>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</si>
  <si>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</si>
  <si>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</si>
  <si>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</si>
  <si>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</si>
  <si>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</si>
  <si>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</si>
  <si>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</si>
  <si>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</si>
  <si>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</si>
  <si>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</si>
  <si>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</si>
  <si>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</si>
  <si>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</si>
  <si>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</si>
  <si>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</si>
  <si>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</si>
  <si>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</si>
  <si>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</si>
  <si>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</si>
  <si>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</si>
  <si>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</si>
  <si>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</si>
  <si>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</si>
  <si>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</si>
  <si>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</si>
  <si>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</si>
  <si>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</si>
  <si>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</si>
  <si>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</si>
  <si>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</si>
  <si>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</si>
  <si>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</si>
  <si>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</si>
  <si>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</si>
  <si>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</si>
  <si>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</si>
  <si>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</si>
  <si>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</si>
  <si>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</si>
  <si>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</si>
  <si>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</si>
  <si>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</si>
  <si>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</si>
  <si>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</si>
  <si>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</si>
  <si>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</si>
  <si>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</si>
  <si>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</si>
  <si>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</si>
  <si>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</si>
  <si>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</si>
  <si>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</si>
  <si>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</si>
  <si>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</si>
  <si>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</si>
  <si>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</si>
  <si>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</si>
  <si>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</si>
  <si>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</si>
  <si>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</si>
  <si>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</si>
  <si>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</si>
  <si>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</si>
  <si>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</si>
  <si>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</si>
  <si>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</si>
  <si>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</si>
  <si>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</si>
  <si>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</si>
  <si>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</si>
  <si>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</si>
  <si>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</si>
  <si>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</si>
  <si>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</si>
  <si>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</si>
  <si>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</si>
  <si>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</si>
  <si>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</si>
  <si>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</si>
  <si>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</si>
  <si>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</si>
  <si>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</si>
  <si>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</si>
  <si>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</si>
  <si>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</si>
  <si>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</si>
  <si>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</si>
  <si>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</si>
  <si>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</si>
  <si>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</si>
  <si>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</si>
  <si>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</si>
  <si>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</si>
  <si>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</si>
  <si>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</si>
  <si>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</si>
  <si>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</si>
  <si>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</si>
  <si>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</si>
  <si>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</si>
  <si>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</si>
  <si>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</si>
  <si>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</si>
  <si>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</si>
  <si>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</si>
  <si>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</si>
  <si>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</si>
  <si>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</si>
  <si>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</si>
  <si>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</si>
  <si>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</si>
  <si>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</si>
  <si>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</si>
  <si>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</si>
  <si>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</si>
  <si>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</si>
  <si>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</si>
  <si>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</si>
  <si>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</si>
  <si>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</si>
  <si>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</si>
  <si>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</si>
  <si>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</si>
  <si>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</si>
  <si>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</si>
  <si>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</si>
  <si>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</si>
  <si>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</si>
  <si>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</si>
  <si>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</si>
  <si>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</si>
  <si>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</si>
  <si>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</si>
  <si>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</si>
  <si>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</si>
  <si>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</si>
  <si>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</si>
  <si>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</si>
  <si>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</si>
  <si>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</si>
  <si>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</si>
  <si>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</si>
  <si>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</si>
  <si>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</si>
  <si>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</si>
  <si>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</si>
  <si>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</si>
  <si>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</si>
  <si>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</si>
  <si>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</si>
  <si>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</si>
  <si>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</si>
  <si>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</si>
  <si>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</si>
  <si>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</si>
  <si>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</si>
  <si>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</si>
  <si>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</si>
  <si>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</si>
  <si>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</si>
  <si>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</si>
  <si>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</si>
  <si>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</si>
  <si>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</si>
  <si>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</si>
  <si>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</si>
  <si>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</si>
  <si>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</si>
  <si>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</si>
  <si>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</si>
  <si>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</si>
  <si>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</si>
  <si>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</si>
  <si>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</si>
  <si>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</si>
  <si>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</si>
  <si>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</si>
  <si>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</si>
  <si>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</si>
  <si>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</si>
  <si>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</si>
  <si>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</si>
  <si>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</si>
  <si>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</si>
  <si>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</si>
  <si>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</si>
  <si>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</si>
  <si>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</si>
  <si>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</si>
  <si>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</si>
  <si>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</si>
  <si>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</si>
  <si>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</si>
  <si>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</si>
  <si>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</si>
  <si>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</si>
  <si>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</si>
  <si>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</si>
  <si>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</si>
  <si>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</si>
  <si>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</si>
  <si>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</si>
  <si>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</si>
  <si>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</si>
  <si>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</si>
  <si>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</si>
  <si>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</si>
  <si>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</si>
  <si>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</si>
  <si>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</si>
  <si>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</si>
  <si>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</si>
  <si>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</si>
  <si>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</si>
  <si>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</si>
  <si>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</si>
  <si>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</si>
  <si>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</si>
  <si>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</si>
  <si>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</si>
  <si>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</si>
  <si>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</si>
  <si>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</si>
  <si>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</si>
  <si>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</si>
  <si>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</si>
  <si>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</si>
  <si>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</si>
  <si>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</si>
  <si>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</si>
  <si>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</si>
  <si>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</si>
  <si>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</si>
  <si>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</si>
  <si>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</si>
  <si>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</si>
  <si>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</si>
  <si>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</si>
  <si>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</si>
  <si>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</si>
  <si>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</si>
  <si>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</si>
  <si>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</si>
  <si>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</si>
  <si>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</si>
  <si>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</si>
  <si>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</si>
  <si>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</si>
  <si>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</si>
  <si>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</si>
  <si>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</si>
  <si>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</si>
  <si>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</si>
  <si>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</si>
  <si>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</si>
  <si>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</si>
  <si>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</si>
  <si>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</si>
  <si>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</si>
  <si>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</si>
  <si>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</si>
  <si>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</si>
  <si>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</si>
  <si>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</si>
  <si>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</si>
  <si>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</si>
  <si>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</si>
  <si>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</si>
  <si>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</si>
  <si>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</si>
  <si>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</si>
  <si>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</si>
  <si>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</si>
  <si>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</si>
  <si>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</si>
  <si>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</si>
  <si>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</si>
  <si>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</si>
  <si>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</si>
  <si>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</si>
  <si>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</si>
  <si>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</si>
  <si>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</si>
  <si>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</si>
  <si>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</si>
  <si>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</si>
  <si>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</si>
  <si>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</si>
  <si>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</si>
  <si>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</si>
  <si>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</si>
  <si>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</si>
  <si>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</si>
  <si>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</si>
  <si>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</si>
  <si>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</si>
  <si>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</si>
  <si>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</si>
  <si>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</si>
  <si>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</si>
  <si>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</si>
  <si>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</si>
  <si>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</si>
  <si>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</si>
  <si>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</si>
  <si>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</si>
  <si>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</si>
  <si>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</si>
  <si>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</si>
  <si>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</si>
  <si>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</si>
  <si>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</si>
  <si>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</si>
  <si>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</si>
  <si>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</si>
  <si>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</si>
  <si>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</si>
  <si>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</si>
  <si>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</si>
  <si>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</si>
  <si>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</si>
  <si>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</si>
  <si>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</si>
  <si>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</si>
  <si>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</si>
  <si>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</si>
  <si>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</si>
  <si>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</si>
  <si>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</si>
  <si>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</si>
  <si>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</si>
  <si>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</si>
  <si>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</si>
  <si>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</si>
  <si>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</si>
  <si>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</si>
  <si>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</si>
  <si>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</si>
  <si>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</si>
  <si>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</si>
  <si>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</si>
  <si>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</si>
  <si>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</si>
  <si>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</si>
  <si>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</si>
  <si>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</si>
  <si>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</si>
  <si>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</si>
  <si>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</si>
  <si>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</si>
  <si>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</si>
  <si>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</si>
  <si>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</si>
  <si>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</si>
  <si>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</si>
  <si>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</si>
  <si>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</si>
  <si>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</si>
  <si>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</si>
  <si>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</si>
  <si>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</si>
  <si>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</si>
  <si>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</si>
  <si>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</si>
  <si>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</si>
  <si>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</si>
  <si>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</si>
  <si>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</si>
  <si>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</si>
  <si>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</si>
  <si>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</si>
  <si>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</si>
  <si>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</si>
  <si>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</si>
  <si>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</si>
  <si>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</si>
  <si>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</si>
  <si>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</si>
  <si>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</si>
  <si>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</si>
  <si>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</si>
  <si>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</si>
  <si>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</si>
  <si>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</si>
  <si>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</si>
  <si>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</si>
  <si>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</si>
  <si>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</si>
  <si>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</si>
  <si>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</si>
  <si>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</si>
  <si>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</si>
  <si>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</si>
  <si>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</si>
  <si>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</si>
  <si>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</si>
  <si>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</si>
  <si>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</si>
  <si>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</si>
  <si>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</si>
  <si>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</si>
  <si>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</si>
  <si>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</si>
  <si>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</si>
  <si>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</si>
  <si>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</si>
  <si>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</si>
  <si>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</si>
  <si>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</si>
  <si>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</si>
  <si>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</si>
  <si>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</si>
  <si>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</si>
  <si>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</si>
  <si>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</si>
  <si>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</si>
  <si>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</si>
  <si>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</si>
  <si>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</si>
  <si>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</si>
  <si>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</si>
  <si>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</si>
  <si>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</si>
  <si>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</si>
  <si>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</si>
  <si>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</si>
  <si>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</si>
  <si>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</si>
  <si>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</si>
  <si>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</si>
  <si>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</si>
  <si>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</si>
  <si>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</si>
  <si>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</si>
  <si>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</si>
  <si>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</si>
  <si>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</si>
  <si>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</si>
  <si>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</si>
  <si>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</si>
  <si>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</si>
  <si>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</si>
  <si>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</si>
  <si>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</si>
  <si>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</si>
  <si>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</si>
  <si>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</si>
  <si>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</si>
  <si>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</si>
  <si>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</si>
  <si>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</si>
  <si>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</si>
  <si>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</si>
  <si>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</si>
  <si>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</si>
  <si>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</si>
  <si>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</si>
  <si>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</si>
  <si>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</si>
  <si>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</si>
  <si>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</si>
  <si>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</si>
  <si>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</si>
  <si>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</si>
  <si>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</si>
  <si>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</si>
  <si>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</si>
  <si>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</si>
  <si>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</si>
  <si>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</si>
  <si>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</si>
  <si>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</si>
  <si>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</si>
  <si>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</si>
  <si>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</si>
  <si>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</si>
  <si>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</si>
  <si>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</si>
  <si>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</si>
  <si>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</si>
  <si>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</si>
  <si>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</si>
  <si>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</si>
  <si>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</si>
  <si>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</si>
  <si>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</si>
  <si>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</si>
  <si>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</si>
  <si>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</si>
  <si>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</si>
  <si>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</si>
  <si>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</si>
  <si>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</si>
  <si>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</si>
  <si>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</si>
  <si>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</si>
  <si>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</si>
  <si>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</si>
  <si>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</si>
  <si>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</si>
  <si>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</si>
  <si>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</si>
  <si>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</si>
  <si>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</si>
  <si>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</si>
  <si>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</si>
  <si>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</si>
  <si>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</si>
  <si>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</si>
  <si>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</si>
  <si>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</si>
  <si>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</si>
  <si>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</si>
  <si>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</si>
  <si>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</si>
  <si>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</si>
  <si>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</si>
  <si>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</si>
  <si>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</si>
  <si>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</si>
  <si>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</si>
  <si>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</si>
  <si>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</si>
  <si>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</si>
  <si>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</si>
  <si>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</si>
  <si>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</si>
  <si>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</si>
  <si>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</si>
  <si>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</si>
  <si>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</si>
  <si>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</si>
  <si>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</si>
  <si>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</si>
  <si>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</si>
  <si>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</si>
  <si>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</si>
  <si>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</si>
  <si>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</si>
  <si>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</si>
  <si>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</si>
  <si>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</si>
  <si>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</si>
  <si>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</si>
  <si>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</si>
  <si>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</si>
  <si>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</si>
  <si>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</si>
  <si>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</si>
  <si>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</si>
  <si>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</si>
  <si>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</si>
  <si>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</si>
  <si>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</si>
  <si>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</si>
  <si>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</si>
  <si>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</si>
  <si>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</si>
  <si>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</si>
  <si>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</si>
  <si>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</si>
  <si>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</si>
  <si>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</si>
  <si>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</si>
  <si>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</si>
  <si>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</si>
  <si>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</si>
  <si>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</si>
  <si>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</si>
  <si>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</si>
  <si>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</si>
  <si>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</si>
  <si>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</si>
  <si>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</si>
  <si>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</si>
  <si>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</si>
  <si>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</si>
  <si>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</si>
  <si>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</si>
  <si>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</si>
  <si>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</si>
  <si>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</si>
  <si>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</si>
  <si>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</si>
  <si>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</si>
  <si>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</si>
  <si>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</si>
  <si>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</si>
  <si>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</si>
  <si>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</si>
  <si>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</si>
  <si>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</si>
  <si>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</si>
  <si>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</si>
  <si>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</si>
  <si>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</si>
  <si>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</si>
  <si>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</si>
  <si>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</si>
  <si>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</si>
  <si>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</si>
  <si>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</si>
  <si>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</si>
  <si>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</si>
  <si>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</si>
  <si>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</si>
  <si>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</si>
  <si>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</si>
  <si>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</si>
  <si>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</si>
  <si>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</si>
  <si>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</si>
  <si>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</si>
  <si>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</si>
  <si>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</si>
  <si>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</si>
  <si>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</si>
  <si>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</si>
  <si>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</si>
  <si>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</si>
  <si>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</si>
  <si>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</si>
  <si>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</si>
  <si>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</si>
  <si>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</si>
  <si>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</si>
  <si>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</si>
  <si>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</si>
  <si>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</si>
  <si>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</si>
  <si>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</si>
  <si>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</si>
  <si>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</si>
  <si>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</si>
  <si>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</si>
  <si>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</si>
  <si>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</si>
  <si>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</si>
  <si>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</si>
  <si>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</si>
  <si>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</si>
  <si>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</si>
  <si>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</si>
  <si>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</si>
  <si>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</si>
  <si>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</si>
  <si>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</si>
  <si>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</si>
  <si>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</si>
  <si>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</si>
  <si>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</si>
  <si>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</si>
  <si>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</si>
  <si>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</si>
  <si>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</si>
  <si>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</si>
  <si>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</si>
  <si>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</si>
  <si>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</si>
  <si>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</si>
  <si>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</si>
  <si>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</si>
  <si>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</si>
  <si>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</si>
  <si>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</si>
  <si>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</si>
  <si>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</si>
  <si>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</si>
  <si>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</si>
  <si>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</si>
  <si>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</si>
  <si>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</si>
  <si>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</si>
  <si>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</si>
  <si>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</si>
  <si>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</si>
  <si>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</si>
  <si>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</si>
  <si>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</si>
  <si>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</si>
  <si>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</si>
  <si>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</si>
  <si>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</si>
  <si>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</si>
  <si>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</si>
  <si>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</si>
  <si>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</si>
  <si>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</si>
  <si>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</si>
  <si>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</si>
  <si>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</si>
  <si>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</si>
  <si>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</si>
  <si>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</si>
  <si>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</si>
  <si>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</si>
  <si>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</si>
  <si>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</si>
  <si>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</si>
  <si>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</si>
  <si>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</si>
  <si>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</si>
  <si>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</si>
  <si>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</si>
  <si>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</si>
  <si>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</si>
  <si>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</si>
  <si>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</si>
  <si>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</si>
  <si>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</si>
  <si>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</si>
  <si>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</si>
  <si>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</si>
  <si>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</si>
  <si>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</si>
  <si>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</si>
  <si>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</si>
  <si>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</si>
  <si>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</si>
  <si>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</si>
  <si>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</si>
  <si>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</si>
  <si>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</si>
  <si>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</si>
  <si>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</si>
  <si>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</si>
  <si>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</si>
  <si>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</si>
  <si>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</si>
  <si>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</si>
  <si>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</si>
  <si>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</si>
  <si>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</si>
  <si>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</si>
  <si>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</si>
  <si>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</si>
  <si>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</si>
  <si>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</si>
  <si>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</si>
  <si>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</si>
  <si>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</si>
  <si>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</si>
  <si>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</si>
  <si>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</si>
  <si>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</si>
  <si>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</si>
  <si>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</si>
  <si>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</si>
  <si>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</si>
  <si>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</si>
  <si>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</si>
  <si>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</si>
  <si>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</si>
  <si>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</si>
  <si>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</si>
  <si>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</si>
  <si>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</si>
  <si>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</si>
  <si>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</si>
  <si>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</si>
  <si>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</si>
  <si>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</si>
  <si>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</si>
  <si>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</si>
  <si>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</si>
  <si>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</si>
  <si>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</si>
  <si>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</si>
  <si>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</si>
  <si>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</si>
  <si>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</si>
  <si>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</si>
  <si>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</si>
  <si>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</si>
  <si>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</si>
  <si>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</si>
  <si>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</si>
  <si>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</si>
  <si>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</si>
  <si>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</si>
  <si>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</si>
  <si>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</si>
  <si>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</si>
  <si>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</si>
  <si>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</si>
  <si>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</si>
  <si>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</si>
  <si>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</si>
  <si>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</si>
  <si>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</si>
  <si>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</si>
  <si>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</si>
  <si>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</si>
  <si>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</si>
  <si>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</si>
  <si>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</si>
  <si>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</si>
  <si>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</si>
  <si>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</si>
  <si>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</si>
  <si>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</si>
  <si>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</si>
  <si>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</si>
  <si>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</si>
  <si>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</si>
  <si>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</si>
  <si>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</si>
  <si>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</si>
  <si>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</si>
  <si>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</si>
  <si>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</si>
  <si>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</si>
  <si>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</si>
  <si>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</si>
  <si>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</si>
  <si>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</si>
  <si>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</si>
  <si>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</si>
  <si>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</si>
  <si>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</si>
  <si>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</si>
  <si>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</si>
  <si>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</si>
  <si>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</si>
  <si>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</si>
  <si>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</si>
  <si>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</si>
  <si>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</si>
  <si>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</si>
  <si>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</si>
  <si>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</si>
  <si>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</si>
  <si>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</si>
  <si>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</si>
  <si>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</si>
  <si>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</si>
  <si>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</si>
  <si>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</si>
  <si>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</si>
  <si>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</si>
  <si>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</si>
  <si>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</si>
  <si>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</si>
  <si>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</si>
  <si>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</si>
  <si>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</si>
  <si>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</si>
  <si>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</si>
  <si>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</si>
  <si>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</si>
  <si>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</si>
  <si>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</si>
  <si>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</si>
  <si>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</si>
  <si>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</si>
  <si>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</si>
  <si>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</si>
  <si>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</si>
  <si>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</si>
  <si>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</si>
  <si>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</si>
  <si>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</si>
  <si>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</si>
  <si>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</si>
  <si>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</si>
  <si>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</si>
  <si>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</si>
  <si>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</si>
  <si>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</si>
  <si>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</si>
  <si>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</si>
  <si>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</si>
  <si>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</si>
  <si>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</si>
  <si>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</si>
  <si>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</si>
  <si>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</si>
  <si>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</si>
  <si>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</si>
  <si>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</si>
  <si>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</si>
  <si>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</si>
  <si>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</si>
  <si>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</si>
  <si>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</si>
  <si>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</si>
  <si>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</si>
  <si>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</si>
  <si>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</si>
  <si>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</si>
  <si>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</si>
  <si>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</si>
  <si>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</si>
  <si>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</si>
  <si>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</si>
  <si>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</si>
  <si>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</si>
  <si>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</si>
  <si>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</si>
  <si>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</si>
  <si>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</si>
  <si>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</si>
  <si>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</si>
  <si>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</si>
  <si>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</si>
  <si>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</si>
  <si>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</si>
  <si>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</si>
  <si>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</si>
  <si>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</si>
  <si>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</si>
  <si>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</si>
  <si>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</si>
  <si>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</si>
  <si>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</si>
  <si>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</si>
  <si>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</si>
  <si>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</si>
  <si>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</si>
  <si>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</si>
  <si>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</si>
  <si>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</si>
  <si>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</si>
  <si>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</si>
  <si>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</si>
  <si>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</si>
  <si>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</si>
  <si>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</si>
  <si>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</si>
  <si>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</si>
  <si>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</si>
  <si>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</si>
  <si>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</si>
  <si>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</si>
  <si>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</si>
  <si>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</si>
  <si>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</si>
  <si>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</si>
  <si>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</si>
  <si>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</si>
  <si>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</si>
  <si>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</si>
  <si>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</si>
  <si>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</si>
  <si>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</si>
  <si>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</si>
  <si>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</si>
  <si>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</si>
  <si>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</si>
  <si>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</si>
  <si>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</si>
  <si>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</si>
  <si>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</si>
  <si>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</si>
  <si>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</si>
  <si>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</si>
  <si>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</si>
  <si>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</si>
  <si>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</si>
  <si>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</si>
  <si>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</si>
  <si>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</si>
  <si>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</si>
  <si>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</si>
  <si>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</si>
  <si>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</si>
  <si>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</si>
  <si>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</si>
  <si>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</si>
  <si>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</si>
  <si>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</si>
  <si>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</si>
  <si>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</si>
  <si>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</si>
  <si>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</si>
  <si>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</si>
  <si>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</si>
  <si>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</si>
  <si>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</si>
  <si>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</si>
  <si>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</si>
  <si>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</si>
  <si>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</si>
  <si>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</si>
  <si>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</si>
  <si>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</si>
  <si>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</si>
  <si>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</si>
  <si>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</si>
  <si>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</si>
  <si>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</si>
  <si>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</si>
  <si>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</si>
  <si>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</si>
  <si>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</si>
  <si>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</si>
  <si>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</si>
  <si>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</si>
  <si>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</si>
  <si>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</si>
  <si>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</si>
  <si>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</si>
  <si>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</si>
  <si>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</si>
  <si>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</si>
  <si>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</si>
  <si>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</si>
  <si>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</si>
  <si>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</si>
  <si>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</si>
  <si>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</si>
  <si>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</si>
  <si>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</si>
  <si>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</si>
  <si>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</si>
  <si>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</si>
  <si>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</si>
  <si>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</si>
  <si>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</si>
  <si>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</si>
  <si>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</si>
  <si>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</si>
  <si>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</si>
  <si>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</si>
  <si>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</si>
  <si>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</si>
  <si>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</si>
  <si>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</si>
  <si>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</si>
  <si>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</si>
  <si>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</si>
  <si>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</si>
  <si>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</si>
  <si>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</si>
  <si>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</si>
  <si>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</si>
  <si>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</si>
  <si>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</si>
  <si>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</si>
  <si>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</si>
  <si>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</si>
  <si>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</si>
  <si>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</si>
  <si>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</si>
  <si>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</si>
  <si>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</si>
  <si>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</si>
  <si>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</si>
  <si>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</si>
  <si>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</si>
  <si>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</si>
  <si>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</si>
  <si>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</si>
  <si>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</si>
  <si>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</si>
  <si>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</si>
  <si>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</si>
  <si>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</si>
  <si>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</si>
  <si>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</si>
  <si>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</si>
  <si>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</si>
  <si>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</si>
  <si>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</si>
  <si>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</si>
  <si>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</si>
  <si>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</si>
  <si>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</si>
  <si>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</si>
  <si>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</si>
  <si>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</si>
  <si>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</si>
  <si>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</si>
  <si>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</si>
  <si>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</si>
  <si>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</si>
  <si>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</si>
  <si>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</si>
  <si>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</si>
  <si>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</si>
  <si>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</si>
  <si>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</si>
  <si>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</si>
  <si>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</si>
  <si>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</si>
  <si>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</si>
  <si>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</si>
  <si>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</si>
  <si>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</si>
  <si>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</si>
  <si>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</si>
  <si>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</si>
  <si>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</si>
  <si>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</si>
  <si>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</si>
  <si>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</si>
  <si>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</si>
  <si>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</si>
  <si>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</si>
  <si>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</si>
  <si>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</si>
  <si>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</si>
  <si>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</si>
  <si>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</si>
  <si>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</si>
  <si>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</si>
  <si>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</si>
  <si>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</si>
  <si>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</si>
  <si>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</si>
  <si>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</si>
  <si>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</si>
  <si>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</si>
  <si>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</si>
  <si>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</si>
  <si>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</si>
  <si>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</si>
  <si>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</si>
  <si>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</si>
  <si>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</si>
  <si>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</si>
  <si>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</si>
  <si>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</si>
  <si>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</si>
  <si>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</si>
  <si>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</si>
  <si>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</si>
  <si>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</si>
  <si>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</si>
  <si>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</si>
  <si>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</si>
  <si>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</si>
  <si>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</si>
  <si>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</si>
  <si>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</si>
  <si>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</si>
  <si>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</si>
  <si>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</si>
  <si>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</si>
  <si>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</si>
  <si>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</si>
  <si>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</si>
  <si>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</si>
  <si>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</si>
  <si>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</si>
  <si>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</si>
  <si>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</si>
  <si>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</si>
  <si>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</si>
  <si>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</si>
  <si>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</si>
  <si>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</si>
  <si>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</si>
  <si>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</si>
  <si>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</si>
  <si>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</si>
  <si>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</si>
  <si>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</si>
  <si>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</si>
  <si>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</si>
  <si>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</si>
  <si>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</si>
  <si>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</si>
  <si>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</si>
  <si>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</si>
  <si>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</si>
  <si>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</si>
  <si>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</si>
  <si>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</si>
  <si>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</si>
  <si>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</si>
  <si>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</si>
  <si>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</si>
  <si>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</si>
  <si>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</si>
  <si>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</si>
  <si>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</si>
  <si>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</si>
  <si>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</si>
  <si>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</si>
  <si>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</si>
  <si>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</si>
  <si>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</si>
  <si>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</si>
  <si>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</si>
  <si>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</si>
  <si>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</si>
  <si>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</si>
  <si>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</si>
  <si>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</si>
  <si>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</si>
  <si>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</si>
  <si>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</si>
  <si>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</si>
  <si>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</si>
  <si>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</si>
  <si>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</si>
  <si>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</si>
  <si>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</si>
  <si>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</si>
  <si>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</si>
  <si>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</si>
  <si>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</si>
  <si>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</si>
  <si>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</si>
  <si>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</si>
  <si>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</si>
  <si>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</si>
  <si>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</si>
  <si>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</si>
  <si>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</si>
  <si>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</si>
  <si>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</si>
  <si>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</si>
  <si>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</si>
  <si>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</si>
  <si>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</si>
  <si>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</si>
  <si>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</si>
  <si>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</si>
  <si>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</si>
  <si>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</si>
  <si>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</si>
  <si>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</si>
  <si>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</si>
  <si>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</si>
  <si>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</si>
  <si>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</si>
  <si>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</si>
  <si>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</si>
  <si>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</si>
  <si>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</si>
  <si>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</si>
  <si>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</si>
  <si>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</si>
  <si>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</si>
  <si>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</si>
  <si>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</si>
  <si>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</si>
  <si>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</si>
  <si>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</si>
  <si>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</si>
  <si>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</si>
  <si>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</si>
  <si>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</si>
  <si>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</si>
  <si>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</si>
  <si>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</si>
  <si>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</si>
  <si>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</si>
  <si>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</si>
  <si>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</si>
  <si>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</si>
  <si>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</si>
  <si>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</si>
  <si>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</si>
  <si>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</si>
  <si>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</si>
  <si>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</si>
  <si>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</si>
  <si>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</si>
  <si>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</si>
  <si>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</si>
  <si>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</si>
  <si>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</si>
  <si>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</si>
  <si>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</si>
  <si>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</si>
  <si>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</si>
  <si>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</si>
  <si>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</si>
  <si>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</si>
  <si>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</si>
  <si>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</si>
  <si>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</si>
  <si>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</si>
  <si>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</si>
  <si>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</si>
  <si>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</si>
  <si>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</si>
  <si>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</si>
  <si>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</si>
  <si>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</si>
  <si>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</si>
  <si>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</si>
  <si>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</si>
  <si>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</si>
  <si>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</si>
  <si>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</si>
  <si>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</si>
  <si>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</si>
  <si>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</si>
  <si>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</si>
  <si>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</si>
  <si>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</si>
  <si>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</si>
  <si>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</si>
  <si>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</si>
  <si>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</si>
  <si>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</si>
  <si>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</si>
  <si>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</si>
  <si>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</si>
  <si>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</si>
  <si>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</si>
  <si>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</si>
  <si>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</si>
  <si>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</si>
  <si>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</si>
  <si>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</si>
  <si>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</si>
  <si>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</si>
  <si>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</si>
  <si>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</si>
  <si>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</si>
  <si>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</si>
  <si>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</si>
  <si>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</si>
  <si>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</si>
  <si>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</si>
  <si>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</si>
  <si>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</si>
  <si>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</si>
  <si>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</si>
  <si>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</si>
  <si>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</si>
  <si>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</si>
  <si>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</si>
  <si>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</si>
  <si>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</si>
  <si>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</si>
  <si>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</si>
  <si>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</si>
  <si>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</si>
  <si>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</si>
  <si>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</si>
  <si>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</si>
  <si>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</si>
  <si>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</si>
  <si>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</si>
  <si>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</si>
  <si>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</si>
  <si>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</si>
  <si>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</si>
  <si>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</si>
  <si>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</si>
  <si>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</si>
  <si>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</si>
  <si>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</si>
  <si>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</si>
  <si>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</si>
  <si>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</si>
  <si>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</si>
  <si>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</si>
  <si>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</si>
  <si>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</si>
  <si>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</si>
  <si>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</si>
  <si>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</si>
  <si>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</si>
  <si>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</si>
  <si>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</si>
  <si>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</si>
  <si>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</si>
  <si>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</si>
  <si>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</si>
  <si>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</si>
  <si>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</si>
  <si>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</si>
  <si>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</si>
  <si>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</si>
  <si>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</si>
  <si>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</si>
  <si>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</si>
  <si>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</si>
  <si>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</si>
  <si>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</si>
  <si>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</si>
  <si>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</si>
  <si>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</si>
  <si>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</si>
  <si>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</si>
  <si>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</si>
  <si>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</si>
  <si>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</si>
  <si>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</si>
  <si>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</si>
  <si>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</si>
  <si>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</si>
  <si>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</si>
  <si>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</si>
  <si>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</si>
  <si>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</si>
  <si>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</si>
  <si>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</si>
  <si>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</si>
  <si>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</si>
  <si>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</si>
  <si>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</si>
  <si>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</si>
  <si>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</si>
  <si>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</si>
  <si>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</si>
  <si>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</si>
  <si>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</si>
  <si>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</si>
  <si>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</si>
  <si>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</si>
  <si>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</si>
  <si>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</si>
  <si>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</si>
  <si>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</si>
  <si>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</si>
  <si>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</si>
  <si>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</si>
  <si>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</si>
  <si>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</si>
  <si>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</si>
  <si>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</si>
  <si>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</si>
  <si>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</si>
  <si>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</si>
  <si>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</si>
  <si>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</si>
  <si>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</si>
  <si>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</si>
  <si>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</si>
  <si>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</si>
  <si>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</si>
  <si>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</si>
  <si>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</si>
  <si>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</si>
  <si>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</si>
  <si>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</si>
  <si>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</si>
  <si>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</si>
  <si>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</si>
  <si>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</si>
  <si>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</si>
  <si>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</si>
  <si>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</si>
  <si>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</si>
  <si>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</si>
  <si>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</si>
  <si>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</si>
  <si>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</si>
  <si>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</si>
  <si>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</si>
  <si>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</si>
  <si>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</si>
  <si>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</si>
  <si>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</si>
  <si>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</si>
  <si>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</si>
  <si>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</si>
  <si>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</si>
  <si>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</si>
  <si>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</si>
  <si>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</si>
  <si>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</si>
  <si>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</si>
  <si>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</si>
  <si>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</si>
  <si>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</si>
  <si>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</si>
  <si>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</si>
  <si>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</si>
  <si>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</si>
  <si>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</si>
  <si>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</si>
  <si>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</si>
  <si>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</si>
  <si>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</si>
  <si>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</si>
  <si>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</si>
  <si>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</si>
  <si>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</si>
  <si>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</si>
  <si>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</si>
  <si>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</si>
  <si>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</si>
  <si>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</si>
  <si>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</si>
  <si>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</si>
  <si>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</si>
  <si>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</si>
  <si>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</si>
  <si>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</si>
  <si>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</si>
  <si>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</si>
  <si>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</si>
  <si>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</si>
  <si>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</si>
  <si>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</si>
  <si>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</si>
  <si>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</si>
  <si>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</si>
  <si>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</si>
  <si>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</si>
  <si>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</si>
  <si>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</si>
  <si>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</si>
  <si>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</si>
  <si>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</si>
  <si>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</si>
  <si>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</si>
  <si>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</si>
  <si>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</si>
  <si>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</si>
  <si>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</si>
  <si>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</si>
  <si>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</si>
  <si>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</si>
  <si>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</si>
  <si>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</si>
  <si>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</si>
  <si>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</si>
  <si>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</si>
  <si>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</si>
  <si>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</si>
  <si>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</si>
  <si>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</si>
  <si>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</si>
  <si>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</si>
  <si>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</si>
  <si>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</si>
  <si>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</si>
  <si>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</si>
  <si>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</si>
  <si>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</si>
  <si>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</si>
  <si>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</si>
  <si>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</si>
  <si>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</si>
  <si>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</si>
  <si>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</si>
  <si>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</si>
  <si>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</si>
  <si>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</si>
  <si>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</si>
  <si>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</si>
  <si>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</si>
  <si>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</si>
  <si>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</si>
  <si>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</si>
  <si>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</si>
  <si>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</si>
  <si>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</si>
  <si>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</si>
  <si>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</si>
  <si>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</si>
  <si>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</si>
  <si>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</si>
  <si>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</si>
  <si>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</si>
  <si>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</si>
  <si>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</si>
  <si>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</si>
  <si>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</si>
  <si>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</si>
  <si>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</si>
  <si>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</si>
  <si>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</si>
  <si>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</si>
  <si>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</si>
  <si>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</si>
  <si>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</si>
  <si>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</si>
  <si>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</si>
  <si>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</si>
  <si>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</si>
  <si>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</si>
  <si>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</si>
  <si>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</si>
  <si>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</si>
  <si>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</si>
  <si>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</si>
  <si>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</si>
  <si>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</si>
  <si>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</si>
  <si>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</si>
  <si>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</si>
  <si>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</si>
  <si>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</si>
  <si>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</si>
  <si>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</si>
  <si>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</si>
  <si>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</si>
  <si>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</si>
  <si>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</si>
  <si>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</si>
  <si>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</si>
  <si>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</si>
  <si>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</si>
  <si>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</si>
  <si>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</si>
  <si>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</si>
  <si>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</si>
  <si>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</si>
  <si>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</si>
  <si>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</si>
  <si>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</si>
  <si>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</si>
  <si>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</si>
  <si>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</si>
  <si>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</si>
  <si>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</si>
  <si>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</si>
  <si>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</si>
  <si>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</si>
  <si>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</si>
  <si>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</si>
  <si>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</si>
  <si>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</si>
  <si>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</si>
  <si>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</si>
  <si>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</si>
  <si>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</si>
  <si>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</si>
  <si>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</si>
  <si>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</si>
  <si>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</si>
  <si>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</si>
  <si>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</si>
  <si>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</si>
  <si>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</si>
  <si>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</si>
  <si>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</si>
  <si>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</si>
  <si>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</si>
  <si>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</si>
  <si>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</si>
  <si>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</si>
  <si>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</si>
  <si>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</si>
  <si>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</si>
  <si>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</si>
  <si>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</si>
  <si>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</si>
  <si>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</si>
  <si>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</si>
  <si>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</si>
  <si>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</si>
  <si>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</si>
  <si>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</si>
  <si>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</si>
  <si>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</si>
  <si>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</si>
  <si>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</si>
  <si>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</si>
  <si>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</si>
  <si>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</si>
  <si>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</si>
  <si>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</si>
  <si>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</si>
  <si>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</si>
  <si>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</si>
  <si>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</si>
  <si>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</si>
  <si>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</si>
  <si>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</si>
  <si>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</si>
  <si>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</si>
  <si>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</si>
  <si>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</si>
  <si>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</si>
  <si>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</si>
  <si>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</si>
  <si>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</si>
  <si>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</si>
  <si>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</si>
  <si>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</si>
  <si>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</si>
  <si>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</si>
  <si>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</si>
  <si>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</si>
  <si>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</si>
  <si>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</si>
  <si>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</si>
  <si>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</si>
  <si>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</si>
  <si>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</si>
  <si>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</si>
  <si>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</si>
  <si>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</si>
  <si>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</si>
  <si>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</si>
  <si>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</si>
  <si>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</si>
  <si>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</si>
  <si>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</si>
  <si>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</si>
  <si>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</si>
  <si>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</si>
  <si>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</si>
  <si>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</si>
  <si>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</si>
  <si>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</si>
  <si>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</si>
  <si>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</si>
  <si>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</si>
  <si>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</si>
  <si>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</si>
  <si>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</si>
  <si>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</si>
  <si>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</si>
  <si>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</si>
  <si>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</si>
  <si>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</si>
  <si>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</si>
  <si>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</si>
  <si>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</si>
  <si>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</si>
  <si>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</si>
  <si>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</si>
  <si>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</si>
  <si>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</si>
  <si>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</si>
  <si>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</si>
  <si>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</si>
  <si>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</si>
  <si>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</si>
  <si>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</si>
  <si>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</si>
  <si>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</si>
  <si>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</si>
  <si>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</si>
  <si>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</si>
  <si>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</si>
  <si>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</si>
  <si>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</si>
  <si>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</si>
  <si>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</si>
  <si>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</si>
  <si>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</si>
  <si>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</si>
  <si>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</si>
  <si>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</si>
  <si>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</si>
  <si>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</si>
  <si>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</si>
  <si>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</si>
  <si>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</si>
  <si>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</si>
  <si>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</si>
  <si>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</si>
  <si>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</si>
  <si>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</si>
  <si>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</si>
  <si>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</si>
  <si>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</si>
  <si>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</si>
  <si>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</si>
  <si>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</si>
  <si>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</si>
  <si>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</si>
  <si>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</si>
  <si>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</si>
  <si>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</si>
  <si>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</si>
  <si>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</si>
  <si>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</si>
  <si>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</si>
  <si>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</si>
  <si>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</si>
  <si>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</si>
  <si>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</si>
  <si>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</si>
  <si>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</si>
  <si>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</si>
  <si>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</si>
  <si>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</si>
  <si>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</si>
  <si>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</si>
  <si>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</si>
  <si>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</si>
  <si>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</si>
  <si>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</si>
  <si>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</si>
  <si>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</si>
  <si>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</si>
  <si>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</si>
  <si>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</si>
  <si>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</si>
  <si>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</si>
  <si>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</si>
  <si>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</si>
  <si>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</si>
  <si>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</si>
  <si>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</si>
  <si>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</si>
  <si>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</si>
  <si>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</si>
  <si>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</si>
  <si>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</si>
  <si>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</si>
  <si>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</si>
  <si>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</si>
  <si>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</si>
  <si>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</si>
  <si>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</si>
  <si>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</si>
  <si>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</si>
  <si>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</si>
  <si>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</si>
  <si>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</si>
  <si>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</si>
  <si>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</si>
  <si>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</si>
  <si>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</si>
  <si>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</si>
  <si>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</si>
  <si>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</si>
  <si>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</si>
  <si>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</si>
  <si>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</si>
  <si>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</si>
  <si>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</si>
  <si>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</si>
  <si>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</si>
  <si>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</si>
  <si>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</si>
  <si>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</si>
  <si>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</si>
  <si>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</si>
  <si>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</si>
  <si>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</si>
  <si>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</si>
  <si>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</si>
  <si>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</si>
  <si>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</si>
  <si>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</si>
  <si>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</si>
  <si>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</si>
  <si>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</si>
  <si>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</si>
  <si>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</si>
  <si>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</si>
  <si>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</si>
  <si>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</si>
  <si>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</si>
  <si>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</si>
  <si>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</si>
  <si>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</si>
  <si>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</si>
  <si>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</si>
  <si>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</si>
  <si>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</si>
  <si>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</si>
  <si>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</si>
  <si>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</si>
  <si>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</si>
  <si>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</si>
  <si>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</si>
  <si>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</si>
  <si>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</si>
  <si>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</si>
  <si>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</si>
  <si>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</si>
  <si>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</si>
  <si>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</si>
  <si>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</si>
  <si>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</si>
  <si>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</si>
  <si>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</si>
  <si>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</si>
  <si>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</si>
  <si>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</si>
  <si>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</si>
  <si>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</si>
  <si>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</si>
  <si>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</si>
  <si>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</si>
  <si>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</si>
  <si>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</si>
  <si>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</si>
  <si>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</si>
  <si>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</si>
  <si>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</si>
  <si>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</si>
  <si>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</si>
  <si>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</si>
  <si>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</si>
  <si>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</si>
  <si>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</si>
  <si>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</si>
  <si>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</si>
  <si>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</si>
  <si>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</si>
  <si>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</si>
  <si>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</si>
  <si>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</si>
  <si>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</si>
  <si>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</si>
  <si>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</si>
  <si>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</si>
  <si>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</si>
  <si>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</si>
  <si>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</si>
  <si>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</si>
  <si>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</si>
  <si>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</si>
  <si>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</si>
  <si>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</si>
  <si>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</si>
  <si>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</si>
  <si>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</si>
  <si>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</si>
  <si>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</si>
  <si>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</si>
  <si>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</si>
  <si>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</si>
  <si>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</si>
  <si>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</si>
  <si>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</si>
  <si>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</si>
  <si>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</si>
  <si>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</si>
  <si>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</si>
  <si>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</si>
  <si>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</si>
  <si>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</si>
  <si>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</si>
  <si>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</si>
  <si>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</si>
  <si>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</si>
  <si>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</si>
  <si>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</si>
  <si>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</si>
  <si>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</si>
  <si>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</si>
  <si>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</si>
  <si>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</si>
  <si>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</si>
  <si>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</si>
  <si>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</si>
  <si>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</si>
  <si>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</si>
  <si>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</si>
  <si>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</si>
  <si>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</si>
  <si>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</si>
  <si>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</si>
  <si>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</si>
  <si>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</si>
  <si>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</si>
  <si>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</si>
  <si>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</si>
  <si>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</si>
  <si>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</si>
  <si>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</si>
  <si>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</si>
  <si>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</si>
  <si>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</si>
  <si>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</si>
  <si>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</si>
  <si>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</si>
  <si>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</si>
  <si>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</si>
  <si>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</si>
  <si>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</si>
  <si>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</si>
  <si>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</si>
  <si>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</si>
  <si>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</si>
  <si>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</si>
  <si>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</si>
  <si>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</si>
  <si>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</si>
  <si>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</si>
  <si>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</si>
  <si>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</si>
  <si>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</si>
  <si>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</si>
  <si>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</si>
  <si>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</si>
  <si>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</si>
  <si>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</si>
  <si>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</si>
  <si>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</si>
  <si>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</si>
  <si>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</si>
  <si>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</si>
  <si>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</si>
  <si>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</si>
  <si>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</si>
  <si>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</si>
  <si>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</si>
  <si>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</si>
  <si>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</si>
  <si>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</si>
  <si>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</si>
  <si>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</si>
  <si>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</si>
  <si>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</si>
  <si>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</si>
  <si>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</si>
  <si>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</si>
  <si>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</si>
  <si>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</si>
  <si>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</si>
  <si>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</si>
  <si>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</si>
  <si>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</si>
  <si>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</si>
  <si>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</si>
  <si>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</si>
  <si>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</si>
  <si>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</si>
  <si>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</si>
  <si>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</si>
  <si>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</si>
  <si>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</si>
  <si>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</si>
  <si>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</si>
  <si>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</si>
  <si>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</si>
  <si>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</si>
  <si>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</si>
  <si>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</si>
  <si>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</si>
  <si>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</si>
  <si>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</si>
  <si>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</si>
  <si>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</si>
  <si>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</si>
  <si>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</si>
  <si>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</si>
  <si>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</si>
  <si>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</si>
  <si>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</si>
  <si>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</si>
  <si>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</si>
  <si>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</si>
  <si>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</si>
  <si>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</si>
  <si>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</si>
  <si>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</si>
  <si>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</si>
  <si>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</si>
  <si>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</si>
  <si>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</si>
  <si>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</si>
  <si>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</si>
  <si>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</si>
  <si>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</si>
  <si>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</si>
  <si>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</si>
  <si>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</si>
  <si>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</si>
  <si>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</si>
  <si>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</si>
  <si>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</si>
  <si>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</si>
  <si>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</si>
  <si>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</si>
  <si>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</si>
  <si>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</si>
  <si>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</si>
  <si>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</si>
  <si>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</si>
  <si>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</si>
  <si>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</si>
  <si>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</si>
  <si>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</si>
  <si>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</si>
  <si>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</si>
  <si>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</si>
  <si>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</si>
  <si>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</si>
  <si>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</si>
  <si>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</si>
  <si>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</si>
  <si>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</si>
  <si>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</si>
  <si>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</si>
  <si>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</si>
  <si>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</si>
  <si>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</si>
  <si>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</si>
  <si>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</si>
  <si>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</si>
  <si>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</si>
  <si>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</si>
  <si>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</si>
  <si>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</si>
  <si>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</si>
  <si>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</si>
  <si>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</si>
  <si>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</si>
  <si>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</si>
  <si>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</si>
  <si>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</si>
  <si>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</si>
  <si>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</si>
  <si>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</si>
  <si>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</si>
  <si>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</si>
  <si>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</si>
  <si>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</si>
  <si>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</si>
  <si>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</si>
  <si>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</si>
  <si>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</si>
  <si>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</si>
  <si>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</si>
  <si>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</si>
  <si>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</si>
  <si>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</si>
  <si>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</si>
  <si>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</si>
  <si>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</si>
  <si>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</si>
  <si>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</si>
  <si>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</si>
  <si>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</si>
  <si>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</si>
  <si>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</si>
  <si>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</si>
  <si>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</si>
  <si>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</si>
  <si>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</si>
  <si>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</si>
  <si>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</si>
  <si>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</si>
  <si>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</si>
  <si>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</si>
  <si>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</si>
  <si>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</si>
  <si>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</si>
  <si>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</si>
  <si>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</si>
  <si>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</si>
  <si>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</si>
  <si>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</si>
  <si>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</si>
  <si>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</si>
  <si>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</si>
  <si>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</si>
  <si>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</si>
  <si>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</si>
  <si>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</si>
  <si>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</si>
  <si>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</si>
  <si>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</si>
  <si>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</si>
  <si>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</si>
  <si>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</si>
  <si>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</si>
  <si>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</si>
  <si>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</si>
  <si>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</si>
  <si>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</si>
  <si>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</si>
  <si>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</si>
  <si>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</si>
  <si>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</si>
  <si>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</si>
  <si>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</si>
  <si>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</si>
  <si>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</si>
  <si>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</si>
  <si>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</si>
  <si>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</si>
  <si>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</si>
  <si>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</si>
  <si>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</si>
  <si>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</si>
  <si>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</si>
  <si>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</si>
  <si>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</si>
  <si>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</si>
  <si>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</si>
  <si>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</si>
  <si>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</si>
  <si>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</si>
  <si>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</si>
  <si>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</si>
  <si>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</si>
  <si>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</si>
  <si>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</si>
  <si>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</si>
  <si>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</si>
  <si>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</si>
  <si>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</si>
  <si>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</si>
  <si>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</si>
  <si>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</si>
  <si>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</si>
  <si>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</si>
  <si>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</si>
  <si>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</si>
  <si>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</si>
  <si>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</si>
  <si>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</si>
  <si>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</si>
  <si>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</si>
  <si>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</si>
  <si>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</si>
  <si>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</si>
  <si>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</si>
  <si>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</si>
  <si>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</si>
  <si>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</si>
  <si>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</si>
  <si>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</si>
  <si>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</si>
  <si>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</si>
  <si>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</si>
  <si>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</si>
  <si>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</si>
  <si>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</si>
  <si>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</si>
  <si>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</si>
  <si>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</si>
  <si>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</si>
  <si>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</si>
  <si>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</si>
  <si>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</si>
  <si>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</si>
  <si>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</si>
  <si>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</si>
  <si>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</si>
  <si>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</si>
  <si>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</si>
  <si>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</si>
  <si>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</si>
  <si>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</si>
  <si>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</si>
  <si>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</si>
  <si>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</si>
  <si>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</si>
  <si>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</si>
  <si>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</si>
  <si>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</si>
  <si>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</si>
  <si>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</si>
  <si>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</si>
  <si>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</si>
  <si>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</si>
  <si>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</si>
  <si>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</si>
  <si>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</si>
  <si>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</si>
  <si>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</si>
  <si>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</si>
  <si>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</si>
  <si>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</si>
  <si>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</si>
  <si>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</si>
  <si>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</si>
  <si>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</si>
  <si>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</si>
  <si>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</si>
  <si>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</si>
  <si>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</si>
  <si>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</si>
  <si>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</si>
  <si>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</si>
  <si>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</si>
  <si>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</si>
  <si>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</si>
  <si>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</si>
  <si>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</si>
  <si>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</si>
  <si>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</si>
  <si>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</si>
  <si>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</si>
  <si>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</si>
  <si>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</si>
  <si>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</si>
  <si>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</si>
  <si>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</si>
  <si>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</si>
  <si>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</si>
  <si>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</si>
  <si>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</si>
  <si>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</si>
  <si>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</si>
  <si>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</si>
  <si>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</si>
  <si>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</si>
  <si>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</si>
  <si>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</si>
  <si>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</si>
  <si>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</si>
  <si>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</si>
  <si>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</si>
  <si>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</si>
  <si>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</si>
  <si>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</si>
  <si>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</si>
  <si>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</si>
  <si>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</si>
  <si>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</si>
  <si>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</si>
  <si>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</si>
  <si>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</si>
  <si>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</si>
  <si>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</si>
  <si>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</si>
  <si>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</si>
  <si>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</si>
  <si>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</si>
  <si>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</si>
  <si>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</si>
  <si>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</si>
  <si>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</si>
  <si>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</si>
  <si>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</si>
  <si>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</si>
  <si>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</si>
  <si>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</si>
  <si>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</si>
  <si>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</si>
  <si>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</si>
  <si>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</si>
  <si>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</si>
  <si>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</si>
  <si>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</si>
  <si>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</si>
  <si>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</si>
  <si>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</si>
  <si>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</si>
  <si>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</si>
  <si>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</si>
  <si>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</si>
  <si>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</si>
  <si>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</si>
  <si>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</si>
  <si>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</si>
  <si>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</si>
  <si>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</si>
  <si>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</si>
  <si>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</si>
  <si>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</si>
  <si>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</si>
  <si>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</si>
  <si>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</si>
  <si>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</si>
  <si>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</si>
  <si>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</si>
  <si>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</si>
  <si>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</si>
  <si>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</si>
  <si>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</si>
  <si>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</si>
  <si>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</si>
  <si>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</si>
  <si>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</si>
  <si>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</si>
  <si>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</si>
  <si>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</si>
  <si>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</si>
  <si>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</si>
  <si>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</si>
  <si>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</si>
  <si>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</si>
  <si>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</si>
  <si>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</si>
  <si>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</si>
  <si>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</si>
  <si>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</si>
  <si>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</si>
  <si>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</si>
  <si>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</si>
  <si>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</si>
  <si>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</si>
  <si>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</si>
  <si>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</si>
  <si>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</si>
  <si>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</si>
  <si>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</si>
  <si>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</si>
  <si>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</si>
  <si>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</si>
  <si>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</si>
  <si>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</si>
  <si>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</si>
  <si>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</si>
  <si>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</si>
  <si>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</si>
  <si>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</si>
  <si>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</si>
  <si>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</si>
  <si>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</si>
  <si>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</si>
  <si>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</si>
  <si>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</si>
  <si>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</si>
  <si>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</si>
  <si>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</si>
  <si>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</si>
  <si>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</si>
  <si>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</si>
  <si>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</si>
  <si>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</si>
  <si>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</si>
  <si>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</si>
  <si>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</si>
  <si>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</si>
  <si>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</si>
  <si>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</si>
  <si>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</si>
  <si>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</si>
  <si>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</si>
  <si>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</si>
  <si>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</si>
  <si>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</si>
  <si>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</si>
  <si>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</si>
  <si>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</si>
  <si>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</si>
  <si>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</si>
  <si>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</si>
  <si>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</si>
  <si>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</si>
  <si>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</si>
  <si>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</si>
  <si>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</si>
  <si>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</si>
  <si>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</si>
  <si>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</si>
  <si>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</si>
  <si>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</si>
  <si>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</si>
  <si>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</si>
  <si>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</si>
  <si>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</si>
  <si>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</si>
  <si>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</si>
  <si>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</si>
  <si>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</si>
  <si>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</si>
  <si>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</si>
  <si>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</si>
  <si>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</si>
  <si>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</si>
  <si>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</si>
  <si>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</si>
  <si>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</si>
  <si>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</si>
  <si>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</si>
  <si>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</si>
  <si>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</si>
  <si>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</si>
  <si>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</si>
  <si>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</si>
  <si>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</si>
  <si>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</si>
  <si>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</si>
  <si>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</si>
  <si>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</si>
  <si>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</si>
  <si>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</si>
  <si>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</si>
  <si>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</si>
  <si>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</si>
  <si>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</si>
  <si>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</si>
  <si>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</si>
  <si>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</si>
  <si>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</si>
  <si>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</si>
  <si>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</si>
  <si>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</si>
  <si>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</si>
  <si>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</si>
  <si>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</si>
  <si>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</si>
  <si>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</si>
  <si>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</si>
  <si>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</si>
  <si>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</si>
  <si>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</si>
  <si>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</si>
  <si>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</si>
  <si>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</si>
  <si>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</si>
  <si>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</si>
  <si>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</si>
  <si>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</si>
  <si>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</si>
  <si>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</si>
  <si>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</si>
  <si>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</si>
  <si>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</si>
  <si>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</si>
  <si>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</si>
  <si>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</si>
  <si>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</si>
  <si>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</si>
  <si>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</si>
  <si>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</si>
  <si>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</si>
  <si>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</si>
  <si>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</si>
  <si>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</si>
  <si>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</si>
  <si>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</si>
  <si>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</si>
  <si>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</si>
  <si>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</si>
  <si>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</si>
  <si>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</si>
  <si>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</si>
  <si>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</si>
  <si>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</si>
  <si>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</si>
  <si>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</si>
  <si>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</si>
  <si>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</si>
  <si>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</si>
  <si>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</si>
  <si>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</si>
  <si>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</si>
  <si>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</si>
  <si>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</si>
  <si>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</si>
  <si>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</si>
  <si>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</si>
  <si>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</si>
  <si>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</si>
  <si>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</si>
  <si>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</si>
  <si>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</si>
  <si>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</si>
  <si>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</si>
  <si>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</si>
  <si>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</si>
  <si>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</si>
  <si>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</si>
  <si>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</si>
  <si>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</si>
  <si>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</si>
  <si>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</si>
  <si>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</si>
  <si>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</si>
  <si>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</si>
  <si>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</si>
  <si>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</si>
  <si>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</si>
  <si>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</si>
  <si>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</si>
  <si>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</si>
  <si>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</si>
  <si>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</si>
  <si>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</si>
  <si>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</si>
  <si>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</si>
  <si>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</si>
  <si>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</si>
  <si>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</si>
  <si>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</si>
  <si>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</si>
  <si>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</si>
  <si>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</si>
  <si>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</si>
  <si>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</si>
  <si>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</si>
  <si>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</si>
  <si>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</si>
  <si>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</si>
  <si>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</si>
  <si>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</si>
  <si>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</si>
  <si>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</si>
  <si>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</si>
  <si>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</si>
  <si>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</si>
  <si>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</si>
  <si>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</si>
  <si>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</si>
  <si>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</si>
  <si>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</si>
  <si>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</si>
  <si>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</si>
  <si>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</si>
  <si>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</si>
  <si>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</si>
  <si>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</si>
  <si>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</si>
  <si>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</si>
  <si>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</si>
  <si>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</si>
  <si>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</si>
  <si>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</si>
  <si>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</si>
  <si>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</si>
  <si>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</si>
  <si>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</si>
  <si>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</si>
  <si>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</si>
  <si>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</si>
  <si>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</si>
  <si>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</si>
  <si>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</si>
  <si>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</si>
  <si>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</si>
  <si>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</si>
  <si>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</si>
  <si>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</si>
  <si>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</si>
  <si>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</si>
  <si>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</si>
  <si>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</si>
  <si>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</si>
  <si>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</si>
  <si>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</si>
  <si>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</si>
  <si>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</si>
  <si>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</si>
  <si>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</si>
  <si>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</si>
  <si>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</si>
  <si>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</si>
  <si>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</si>
  <si>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</si>
  <si>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</si>
  <si>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</si>
  <si>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</si>
  <si>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</si>
  <si>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</si>
  <si>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</si>
  <si>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</si>
  <si>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</si>
  <si>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</si>
  <si>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</si>
  <si>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</si>
  <si>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</si>
  <si>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</si>
  <si>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</si>
  <si>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</si>
  <si>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</si>
  <si>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</si>
  <si>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</si>
  <si>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</si>
  <si>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</si>
  <si>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</si>
  <si>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</si>
  <si>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</si>
  <si>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</si>
  <si>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</si>
  <si>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</si>
  <si>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</si>
  <si>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</si>
  <si>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</si>
  <si>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</si>
  <si>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</si>
  <si>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</si>
  <si>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</si>
  <si>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</si>
  <si>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</si>
  <si>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</si>
  <si>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</si>
  <si>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</si>
  <si>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</si>
  <si>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</si>
  <si>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</si>
  <si>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</si>
  <si>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</si>
  <si>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</si>
  <si>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</si>
  <si>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</si>
  <si>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</si>
  <si>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</si>
  <si>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</si>
  <si>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</si>
  <si>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</si>
  <si>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</si>
  <si>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</si>
  <si>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</si>
  <si>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</si>
  <si>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</si>
  <si>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</si>
  <si>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</si>
  <si>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</si>
  <si>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</si>
  <si>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</si>
  <si>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</si>
  <si>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</si>
  <si>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</si>
  <si>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</si>
  <si>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</si>
  <si>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</si>
  <si>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</si>
  <si>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</si>
  <si>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</si>
  <si>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</si>
  <si>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</si>
  <si>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</si>
  <si>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</si>
  <si>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</si>
  <si>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</si>
  <si>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</si>
  <si>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</si>
  <si>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</si>
  <si>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</si>
  <si>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</si>
  <si>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</si>
  <si>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</si>
  <si>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</si>
  <si>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</si>
  <si>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</si>
  <si>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</si>
  <si>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</si>
  <si>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</si>
  <si>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</si>
  <si>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</si>
  <si>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</si>
  <si>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</si>
  <si>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</si>
  <si>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</si>
  <si>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</si>
  <si>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</si>
  <si>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</si>
  <si>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</si>
  <si>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</si>
  <si>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</si>
  <si>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</si>
  <si>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</si>
  <si>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</si>
  <si>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</si>
  <si>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</si>
  <si>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</si>
  <si>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</si>
  <si>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</si>
  <si>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</si>
  <si>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</si>
  <si>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</si>
  <si>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</si>
  <si>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</si>
  <si>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</si>
  <si>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</si>
  <si>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</si>
  <si>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</si>
  <si>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</si>
  <si>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</si>
  <si>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</si>
  <si>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</si>
  <si>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</si>
  <si>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</si>
  <si>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</si>
  <si>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</si>
  <si>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</si>
  <si>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</si>
  <si>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</si>
  <si>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</si>
  <si>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</si>
  <si>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</si>
  <si>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</si>
  <si>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</si>
  <si>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</si>
  <si>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</si>
  <si>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</si>
  <si>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</si>
  <si>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</si>
  <si>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</si>
  <si>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</si>
  <si>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</si>
  <si>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</si>
  <si>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</si>
  <si>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</si>
  <si>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</si>
  <si>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</si>
  <si>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</si>
  <si>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</si>
  <si>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</si>
  <si>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</si>
  <si>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</si>
  <si>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</si>
  <si>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</si>
  <si>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</si>
  <si>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</si>
  <si>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</si>
  <si>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</si>
  <si>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</si>
  <si>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</si>
  <si>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</si>
  <si>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</si>
  <si>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</si>
  <si>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</si>
  <si>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</si>
  <si>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</si>
  <si>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</si>
  <si>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</si>
  <si>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</si>
  <si>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</si>
  <si>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</si>
  <si>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</si>
  <si>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</si>
  <si>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</si>
  <si>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</si>
  <si>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</si>
  <si>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</si>
  <si>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</si>
  <si>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</si>
  <si>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</si>
  <si>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</si>
  <si>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</si>
  <si>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</si>
  <si>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</si>
  <si>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</si>
  <si>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</si>
  <si>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</si>
  <si>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</si>
  <si>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</si>
  <si>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</si>
  <si>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</si>
  <si>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</si>
  <si>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</si>
  <si>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</si>
  <si>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</si>
  <si>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</si>
  <si>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</si>
  <si>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</si>
  <si>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</si>
  <si>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</si>
  <si>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</si>
  <si>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</si>
  <si>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</si>
  <si>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</si>
  <si>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</si>
  <si>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</si>
  <si>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</si>
  <si>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</si>
  <si>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</si>
  <si>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</si>
  <si>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</si>
  <si>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</si>
  <si>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</si>
  <si>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</si>
  <si>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</si>
  <si>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</si>
  <si>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</si>
  <si>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</si>
  <si>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</si>
  <si>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</si>
  <si>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</si>
  <si>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</si>
  <si>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</si>
  <si>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</si>
  <si>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</si>
  <si>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</si>
  <si>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</si>
  <si>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</si>
  <si>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</si>
  <si>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</si>
  <si>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</si>
  <si>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</si>
  <si>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</si>
  <si>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</si>
  <si>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</si>
  <si>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</si>
  <si>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</si>
  <si>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</si>
  <si>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</si>
  <si>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</si>
  <si>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</si>
  <si>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</si>
  <si>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</si>
  <si>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</si>
  <si>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</si>
  <si>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</si>
  <si>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</si>
  <si>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</si>
  <si>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</si>
  <si>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</si>
  <si>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</si>
  <si>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</si>
  <si>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</si>
  <si>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</si>
  <si>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</si>
  <si>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</si>
  <si>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</si>
  <si>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</si>
  <si>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</si>
  <si>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</si>
  <si>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</si>
  <si>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</si>
  <si>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</si>
  <si>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</si>
  <si>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</si>
  <si>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</si>
  <si>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</si>
  <si>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</si>
  <si>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</si>
  <si>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</si>
  <si>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</si>
  <si>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</si>
  <si>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</si>
  <si>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</si>
  <si>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</si>
  <si>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</si>
  <si>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</si>
  <si>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</si>
  <si>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</si>
  <si>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</si>
  <si>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</si>
  <si>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</si>
  <si>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</si>
  <si>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</si>
  <si>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</si>
  <si>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</si>
  <si>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</si>
  <si>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</si>
  <si>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</si>
  <si>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</si>
  <si>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</si>
  <si>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</si>
  <si>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</si>
  <si>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</si>
  <si>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</si>
  <si>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</si>
  <si>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</si>
  <si>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</si>
  <si>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</si>
  <si>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</si>
  <si>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</si>
  <si>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</si>
  <si>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</si>
  <si>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</si>
  <si>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</si>
  <si>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</si>
  <si>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</si>
  <si>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</si>
  <si>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</si>
  <si>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</si>
  <si>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</si>
  <si>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</si>
  <si>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</si>
  <si>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</si>
  <si>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</si>
  <si>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</si>
  <si>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</si>
  <si>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</si>
  <si>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</si>
  <si>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</si>
  <si>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</si>
  <si>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</si>
  <si>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</si>
  <si>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</si>
  <si>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</si>
  <si>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</si>
  <si>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</si>
  <si>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</si>
  <si>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</si>
  <si>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</si>
  <si>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</si>
  <si>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</si>
  <si>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</si>
  <si>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</si>
  <si>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</si>
  <si>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</si>
  <si>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</si>
  <si>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</si>
  <si>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</si>
  <si>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</si>
  <si>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</si>
  <si>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</si>
  <si>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</si>
  <si>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</si>
  <si>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</si>
  <si>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</si>
  <si>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</si>
  <si>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</si>
  <si>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</si>
  <si>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</si>
  <si>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</si>
  <si>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</si>
  <si>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</si>
  <si>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</si>
  <si>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</si>
  <si>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</si>
  <si>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</si>
  <si>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</si>
  <si>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</si>
  <si>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</si>
  <si>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</si>
  <si>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</si>
  <si>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</si>
  <si>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</si>
  <si>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</si>
  <si>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</si>
  <si>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</si>
  <si>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</si>
  <si>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</si>
  <si>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</si>
  <si>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</si>
  <si>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</si>
  <si>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</si>
  <si>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</si>
  <si>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</si>
  <si>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</si>
  <si>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</si>
  <si>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</si>
  <si>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</si>
  <si>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</si>
  <si>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</si>
  <si>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</si>
  <si>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</si>
  <si>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</si>
  <si>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</si>
  <si>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</si>
  <si>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</si>
  <si>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</si>
  <si>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</si>
  <si>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</si>
  <si>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</si>
  <si>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</si>
  <si>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</si>
  <si>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</si>
  <si>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</si>
  <si>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</si>
  <si>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</si>
  <si>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</si>
  <si>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</si>
  <si>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</si>
  <si>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</si>
  <si>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</si>
  <si>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</si>
  <si>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</si>
  <si>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</si>
  <si>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</si>
  <si>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</si>
  <si>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</si>
  <si>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</si>
  <si>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</si>
  <si>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</si>
  <si>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</si>
  <si>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</si>
  <si>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</si>
  <si>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</si>
  <si>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</si>
  <si>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</si>
  <si>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</si>
  <si>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</si>
  <si>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</si>
  <si>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</si>
  <si>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</si>
  <si>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</si>
  <si>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</si>
  <si>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</si>
  <si>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</si>
  <si>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</si>
  <si>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</si>
  <si>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</si>
  <si>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</si>
  <si>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</si>
  <si>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</si>
  <si>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</si>
  <si>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</si>
  <si>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</si>
  <si>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</si>
  <si>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</si>
  <si>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</si>
  <si>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</si>
  <si>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</si>
  <si>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</si>
  <si>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</si>
  <si>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</si>
  <si>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</si>
  <si>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</si>
  <si>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</si>
  <si>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</si>
  <si>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</si>
  <si>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</si>
  <si>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</si>
  <si>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</si>
  <si>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</si>
  <si>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</si>
  <si>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</si>
  <si>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</si>
  <si>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</si>
  <si>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</si>
  <si>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</si>
  <si>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</si>
  <si>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</si>
  <si>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</si>
  <si>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</si>
  <si>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</si>
  <si>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</si>
  <si>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</si>
  <si>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</si>
  <si>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</si>
  <si>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</si>
  <si>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</si>
  <si>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</si>
  <si>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</si>
  <si>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</si>
  <si>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</si>
  <si>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</si>
  <si>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</si>
  <si>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</si>
  <si>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</si>
  <si>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</si>
  <si>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</si>
  <si>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</si>
  <si>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</si>
  <si>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</si>
  <si>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</si>
  <si>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</si>
  <si>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</si>
  <si>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</si>
  <si>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</si>
  <si>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</si>
  <si>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</si>
  <si>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</si>
  <si>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</si>
  <si>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</si>
  <si>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</si>
  <si>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</si>
  <si>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</si>
  <si>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</si>
  <si>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</si>
  <si>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</si>
  <si>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</si>
  <si>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</si>
  <si>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</si>
  <si>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</si>
  <si>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</si>
  <si>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</si>
  <si>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</si>
  <si>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</si>
  <si>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</si>
  <si>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</si>
  <si>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</si>
  <si>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</si>
  <si>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</si>
  <si>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</si>
  <si>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</si>
  <si>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</si>
  <si>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</si>
  <si>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</si>
  <si>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</si>
  <si>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</si>
  <si>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</si>
  <si>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</si>
  <si>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</si>
  <si>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</si>
  <si>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</si>
  <si>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</si>
  <si>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</si>
  <si>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</si>
  <si>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</si>
  <si>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</si>
  <si>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</si>
  <si>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</si>
  <si>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</si>
  <si>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</si>
  <si>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</si>
  <si>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</si>
  <si>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</si>
  <si>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</si>
  <si>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</si>
  <si>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</si>
  <si>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</si>
  <si>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</si>
  <si>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</si>
  <si>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</si>
  <si>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</si>
  <si>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</si>
  <si>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</si>
  <si>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</si>
  <si>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</si>
  <si>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</si>
  <si>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</si>
  <si>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</si>
  <si>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</si>
  <si>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</si>
  <si>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</si>
  <si>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</si>
  <si>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</si>
  <si>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</si>
  <si>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</si>
  <si>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</si>
  <si>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</si>
  <si>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</si>
  <si>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</si>
  <si>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</si>
  <si>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</si>
  <si>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</si>
  <si>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</si>
  <si>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</si>
  <si>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</si>
  <si>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</si>
  <si>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</si>
  <si>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</si>
  <si>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</si>
  <si>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</si>
  <si>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</si>
  <si>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</si>
  <si>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</si>
  <si>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</si>
  <si>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</si>
  <si>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</si>
  <si>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</si>
  <si>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</si>
  <si>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</si>
  <si>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</si>
  <si>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</si>
  <si>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</si>
  <si>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</si>
  <si>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</si>
  <si>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</si>
  <si>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</si>
  <si>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</si>
  <si>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</si>
  <si>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</si>
  <si>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</si>
  <si>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</si>
  <si>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</si>
  <si>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</si>
  <si>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</si>
  <si>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</si>
  <si>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</si>
  <si>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</si>
  <si>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</si>
  <si>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</si>
  <si>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</si>
  <si>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</si>
  <si>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</si>
  <si>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</si>
  <si>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</si>
  <si>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</si>
  <si>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</si>
  <si>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</si>
  <si>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</si>
  <si>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</si>
  <si>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</si>
  <si>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</si>
  <si>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</si>
  <si>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</si>
  <si>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</si>
  <si>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</si>
  <si>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</si>
  <si>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</si>
  <si>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</si>
  <si>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</si>
  <si>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</si>
  <si>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</si>
  <si>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</si>
  <si>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</si>
  <si>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</si>
  <si>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</si>
  <si>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</si>
  <si>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</si>
  <si>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</si>
  <si>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</si>
  <si>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</si>
  <si>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</si>
  <si>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</si>
  <si>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</si>
  <si>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</si>
  <si>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</si>
  <si>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</si>
  <si>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</si>
  <si>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</si>
  <si>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</si>
  <si>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</si>
  <si>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</si>
  <si>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</si>
  <si>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</si>
  <si>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</si>
  <si>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</si>
  <si>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</si>
  <si>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</si>
  <si>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</si>
  <si>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</si>
  <si>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</si>
  <si>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</si>
  <si>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</si>
  <si>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</si>
  <si>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</si>
  <si>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</si>
  <si>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</si>
  <si>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</si>
  <si>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</si>
  <si>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</si>
  <si>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</si>
  <si>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</si>
  <si>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</si>
  <si>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</si>
  <si>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</si>
  <si>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</si>
  <si>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</si>
  <si>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</si>
  <si>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</si>
  <si>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</si>
  <si>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</si>
  <si>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</si>
  <si>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</si>
  <si>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</si>
  <si>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</si>
  <si>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</si>
  <si>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</si>
  <si>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</si>
  <si>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</si>
  <si>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</si>
  <si>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</si>
  <si>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</si>
  <si>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</si>
  <si>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</si>
  <si>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</si>
  <si>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</si>
  <si>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</si>
  <si>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</si>
  <si>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</si>
  <si>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</si>
  <si>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</si>
  <si>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</si>
  <si>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</si>
  <si>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</si>
  <si>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</si>
  <si>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</si>
  <si>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</si>
  <si>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</si>
  <si>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</si>
  <si>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</si>
  <si>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</si>
  <si>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</si>
  <si>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</si>
  <si>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</si>
  <si>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</si>
  <si>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</si>
  <si>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</si>
  <si>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</si>
  <si>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</si>
  <si>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</si>
  <si>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</si>
  <si>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</si>
  <si>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</si>
  <si>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</si>
  <si>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</si>
  <si>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</si>
  <si>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</si>
  <si>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</si>
  <si>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</si>
  <si>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</si>
  <si>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</si>
  <si>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</si>
  <si>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</si>
  <si>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</si>
  <si>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</si>
  <si>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</si>
  <si>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</si>
  <si>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</si>
  <si>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</si>
  <si>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</si>
  <si>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</si>
  <si>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</si>
  <si>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</si>
  <si>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</si>
  <si>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</si>
  <si>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</si>
  <si>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</si>
  <si>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</si>
  <si>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</si>
  <si>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</si>
  <si>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</si>
  <si>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</si>
  <si>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</si>
  <si>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</si>
  <si>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</si>
  <si>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</si>
  <si>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</si>
  <si>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</si>
  <si>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</si>
  <si>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</si>
  <si>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</si>
  <si>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</si>
  <si>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</si>
  <si>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</si>
  <si>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</si>
  <si>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</si>
  <si>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</si>
  <si>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</si>
  <si>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</si>
  <si>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</si>
  <si>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</si>
  <si>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</si>
  <si>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</si>
  <si>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</si>
  <si>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</si>
  <si>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</si>
  <si>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</si>
  <si>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</si>
  <si>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</si>
  <si>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</si>
  <si>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</si>
  <si>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</si>
  <si>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</si>
  <si>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</si>
  <si>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</si>
  <si>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</si>
  <si>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</si>
  <si>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</si>
  <si>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</si>
  <si>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</si>
  <si>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</si>
  <si>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</si>
  <si>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</si>
  <si>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</si>
  <si>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</si>
  <si>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</si>
  <si>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</si>
  <si>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</si>
  <si>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</si>
  <si>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</si>
  <si>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</si>
  <si>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</si>
  <si>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</si>
  <si>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</si>
  <si>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</si>
  <si>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</si>
  <si>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</si>
  <si>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</si>
  <si>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</si>
  <si>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</si>
  <si>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</si>
  <si>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</si>
  <si>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</si>
  <si>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</si>
  <si>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</si>
  <si>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</si>
  <si>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</si>
  <si>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</si>
  <si>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</si>
  <si>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</si>
  <si>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</si>
  <si>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</si>
  <si>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</si>
  <si>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</si>
  <si>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</si>
  <si>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</si>
  <si>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</si>
  <si>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</si>
  <si>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</si>
  <si>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</si>
  <si>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</si>
  <si>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</si>
  <si>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</si>
  <si>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</si>
  <si>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</si>
  <si>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</si>
  <si>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</si>
  <si>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</si>
  <si>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</si>
  <si>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</si>
  <si>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</si>
  <si>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</si>
  <si>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</si>
  <si>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</si>
  <si>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</si>
  <si>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</si>
  <si>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</si>
  <si>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</si>
  <si>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</si>
  <si>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</si>
  <si>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</si>
  <si>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</si>
  <si>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</si>
  <si>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</si>
  <si>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</si>
  <si>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</si>
  <si>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</si>
  <si>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</si>
  <si>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</si>
  <si>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</si>
  <si>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</si>
  <si>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</si>
  <si>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</si>
  <si>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</si>
  <si>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</si>
  <si>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</si>
  <si>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</si>
  <si>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</si>
  <si>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</si>
  <si>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</si>
  <si>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</si>
  <si>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</si>
  <si>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</si>
  <si>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</si>
  <si>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</si>
  <si>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</si>
  <si>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</si>
  <si>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</si>
  <si>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</si>
  <si>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</si>
  <si>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</si>
  <si>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</si>
  <si>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</si>
  <si>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</si>
  <si>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</si>
  <si>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</si>
  <si>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</si>
  <si>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</si>
  <si>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</si>
  <si>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</si>
  <si>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</si>
  <si>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</si>
  <si>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</si>
  <si>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</si>
  <si>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</si>
  <si>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</si>
  <si>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</si>
  <si>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</si>
  <si>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</si>
  <si>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</si>
  <si>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</si>
  <si>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</si>
  <si>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</si>
  <si>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</si>
  <si>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</si>
  <si>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</si>
  <si>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</si>
  <si>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</si>
  <si>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</si>
  <si>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</si>
  <si>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</si>
  <si>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</si>
  <si>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</si>
  <si>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</si>
  <si>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</si>
  <si>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</si>
  <si>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</si>
  <si>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</si>
  <si>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</si>
  <si>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</si>
  <si>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</si>
  <si>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</si>
  <si>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</si>
  <si>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</si>
  <si>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</si>
  <si>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</si>
  <si>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</si>
  <si>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</si>
  <si>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</si>
  <si>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</si>
  <si>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</si>
  <si>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</si>
  <si>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</si>
  <si>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</si>
  <si>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</si>
  <si>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</si>
  <si>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</si>
  <si>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</si>
  <si>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</si>
  <si>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</si>
  <si>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</si>
  <si>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</si>
  <si>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</si>
  <si>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</si>
  <si>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</si>
  <si>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</si>
  <si>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</si>
  <si>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</si>
  <si>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</si>
  <si>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</si>
  <si>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</si>
  <si>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</si>
  <si>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</si>
  <si>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</si>
  <si>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</si>
  <si>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</si>
  <si>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</si>
  <si>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</si>
  <si>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</si>
  <si>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</si>
  <si>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</si>
  <si>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</si>
  <si>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</si>
  <si>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</si>
  <si>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</si>
  <si>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</si>
  <si>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</si>
  <si>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</si>
  <si>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</si>
  <si>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</si>
  <si>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</si>
  <si>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</si>
  <si>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</si>
  <si>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</si>
  <si>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</si>
  <si>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</si>
  <si>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</si>
  <si>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</si>
  <si>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</si>
  <si>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</si>
  <si>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</si>
  <si>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</si>
  <si>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</si>
  <si>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</si>
  <si>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</si>
  <si>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</si>
  <si>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</si>
  <si>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</si>
  <si>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</si>
  <si>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</si>
  <si>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</si>
  <si>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</si>
  <si>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</si>
  <si>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</si>
  <si>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</si>
  <si>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</si>
  <si>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</si>
  <si>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</si>
  <si>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</si>
  <si>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</si>
  <si>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</si>
  <si>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</si>
  <si>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</si>
  <si>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</si>
  <si>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</si>
  <si>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</si>
  <si>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</si>
  <si>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</si>
  <si>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</si>
  <si>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</si>
  <si>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</si>
  <si>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</si>
  <si>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</si>
  <si>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</si>
  <si>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</si>
  <si>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</si>
  <si>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</si>
  <si>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</si>
  <si>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</si>
  <si>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</si>
  <si>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</si>
  <si>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</si>
  <si>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</si>
  <si>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</si>
  <si>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</si>
  <si>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</si>
  <si>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</si>
  <si>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</si>
  <si>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</si>
  <si>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</si>
  <si>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</si>
  <si>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</si>
  <si>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</si>
  <si>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</si>
  <si>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</si>
  <si>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</si>
  <si>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</si>
  <si>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</si>
  <si>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</si>
  <si>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</si>
  <si>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</si>
  <si>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</si>
  <si>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</si>
  <si>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</si>
  <si>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</si>
  <si>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</si>
  <si>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</si>
  <si>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</si>
  <si>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</si>
  <si>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</si>
  <si>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</si>
  <si>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</si>
  <si>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</si>
  <si>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</si>
  <si>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</si>
  <si>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</si>
  <si>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</si>
  <si>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</si>
  <si>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</si>
  <si>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</si>
  <si>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</si>
  <si>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</si>
  <si>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</si>
  <si>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</si>
  <si>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</si>
  <si>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</si>
  <si>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</si>
  <si>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</si>
  <si>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</si>
  <si>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</si>
  <si>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</si>
  <si>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</si>
  <si>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</si>
  <si>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</si>
  <si>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</si>
  <si>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</si>
  <si>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</si>
  <si>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</si>
  <si>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</si>
  <si>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</si>
  <si>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</si>
  <si>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</si>
  <si>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</si>
  <si>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</si>
  <si>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</si>
  <si>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</si>
  <si>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</si>
  <si>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</si>
  <si>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</si>
  <si>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</si>
  <si>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</si>
  <si>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</si>
  <si>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</si>
  <si>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</si>
  <si>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</si>
  <si>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</si>
  <si>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</si>
  <si>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</si>
  <si>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</si>
  <si>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</si>
  <si>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</si>
  <si>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</si>
  <si>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</si>
  <si>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</si>
  <si>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</si>
  <si>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</si>
  <si>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</si>
  <si>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</si>
  <si>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</si>
  <si>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</si>
  <si>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</si>
  <si>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</si>
  <si>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</si>
  <si>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</si>
  <si>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</si>
  <si>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</si>
  <si>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</si>
  <si>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</si>
  <si>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</si>
  <si>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</si>
  <si>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</si>
  <si>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</si>
  <si>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</si>
  <si>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</si>
  <si>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</si>
  <si>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</si>
  <si>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</si>
  <si>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</si>
  <si>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</si>
  <si>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</si>
  <si>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</si>
  <si>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</si>
  <si>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</si>
  <si>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</si>
  <si>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</si>
  <si>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</si>
  <si>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</si>
  <si>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</si>
  <si>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</si>
  <si>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</si>
  <si>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</si>
  <si>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</si>
  <si>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</si>
  <si>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</si>
  <si>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</si>
  <si>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</si>
  <si>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</si>
  <si>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</si>
  <si>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</si>
  <si>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</si>
  <si>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</si>
  <si>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</si>
  <si>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</si>
  <si>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</si>
  <si>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</si>
  <si>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</si>
  <si>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</si>
  <si>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</si>
  <si>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</si>
  <si>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</si>
  <si>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</si>
  <si>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</si>
  <si>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</si>
  <si>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</si>
  <si>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</si>
  <si>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</si>
  <si>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</si>
  <si>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</si>
  <si>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</si>
  <si>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</si>
  <si>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</si>
  <si>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</si>
  <si>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</si>
  <si>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</si>
  <si>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</si>
  <si>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</si>
  <si>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</si>
  <si>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</si>
  <si>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</si>
  <si>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</si>
  <si>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</si>
  <si>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</si>
  <si>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</si>
  <si>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</si>
  <si>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</si>
  <si>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</si>
  <si>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</si>
  <si>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</si>
  <si>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</si>
  <si>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</si>
  <si>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</si>
  <si>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</si>
  <si>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</si>
  <si>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</si>
  <si>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</si>
  <si>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</si>
  <si>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</si>
  <si>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</si>
  <si>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</si>
  <si>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</si>
  <si>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</si>
  <si>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</si>
  <si>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</si>
  <si>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</si>
  <si>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</si>
  <si>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</si>
  <si>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</si>
  <si>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</si>
  <si>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</si>
  <si>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</si>
  <si>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</si>
  <si>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</si>
  <si>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</si>
  <si>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</si>
  <si>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</si>
  <si>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</si>
  <si>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</si>
  <si>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</si>
  <si>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</si>
  <si>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</si>
  <si>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</si>
  <si>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</si>
  <si>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</si>
  <si>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</si>
  <si>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</si>
  <si>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</si>
  <si>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</si>
  <si>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</si>
  <si>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</si>
  <si>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</si>
  <si>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</si>
  <si>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</si>
  <si>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</si>
  <si>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</si>
  <si>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</si>
  <si>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</si>
  <si>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</si>
  <si>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</si>
  <si>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</si>
  <si>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</si>
  <si>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</si>
  <si>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</si>
  <si>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</si>
  <si>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</si>
  <si>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</si>
  <si>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</si>
  <si>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</si>
  <si>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</si>
  <si>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</si>
  <si>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</si>
  <si>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</si>
  <si>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</si>
  <si>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</si>
  <si>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</si>
  <si>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</si>
  <si>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</si>
  <si>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</si>
  <si>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</si>
  <si>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</si>
  <si>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</si>
  <si>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</si>
  <si>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</si>
  <si>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</si>
  <si>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</si>
  <si>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</si>
  <si>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</si>
  <si>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</si>
  <si>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</si>
  <si>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</si>
  <si>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</si>
  <si>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</si>
  <si>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</si>
  <si>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</si>
  <si>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</si>
  <si>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</si>
  <si>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</si>
  <si>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</si>
  <si>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</si>
  <si>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</si>
  <si>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</si>
  <si>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</si>
  <si>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</si>
  <si>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</si>
  <si>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</si>
  <si>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</si>
  <si>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</si>
  <si>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</si>
  <si>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</si>
  <si>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</si>
  <si>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</si>
  <si>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</si>
  <si>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</si>
  <si>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</si>
  <si>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</si>
  <si>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</si>
  <si>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</si>
  <si>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</si>
  <si>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</si>
  <si>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</si>
  <si>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</si>
  <si>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</si>
  <si>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</si>
  <si>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</si>
  <si>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</si>
  <si>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</si>
  <si>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</si>
  <si>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</si>
  <si>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</si>
  <si>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</si>
  <si>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</si>
  <si>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</si>
  <si>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</si>
  <si>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</si>
  <si>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</si>
  <si>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</si>
  <si>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</si>
  <si>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</si>
  <si>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</si>
  <si>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</si>
  <si>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</si>
  <si>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</si>
  <si>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</si>
  <si>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</si>
  <si>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</si>
  <si>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</si>
  <si>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</si>
  <si>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</si>
  <si>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</si>
  <si>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</si>
  <si>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</si>
  <si>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</si>
  <si>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</si>
  <si>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</si>
  <si>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</si>
  <si>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</si>
  <si>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</si>
  <si>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</si>
  <si>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</si>
  <si>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</si>
  <si>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</si>
  <si>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</si>
  <si>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</si>
  <si>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</si>
  <si>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</si>
  <si>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</si>
  <si>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</si>
  <si>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</si>
  <si>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</si>
  <si>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</si>
  <si>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</si>
  <si>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</si>
  <si>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</si>
  <si>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</si>
  <si>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</si>
  <si>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</si>
  <si>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</si>
  <si>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</si>
  <si>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</si>
  <si>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</si>
  <si>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</si>
  <si>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</si>
  <si>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</si>
  <si>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</si>
  <si>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</si>
  <si>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</si>
  <si>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</si>
  <si>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</si>
  <si>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</si>
  <si>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</si>
  <si>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</si>
  <si>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</si>
  <si>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</si>
  <si>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</si>
  <si>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</si>
  <si>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</si>
  <si>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</si>
  <si>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</si>
  <si>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</si>
  <si>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</si>
  <si>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</si>
  <si>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</si>
  <si>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</si>
  <si>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</si>
  <si>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</si>
  <si>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</si>
  <si>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</si>
  <si>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</si>
  <si>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</si>
  <si>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</si>
  <si>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</si>
  <si>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</si>
  <si>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</si>
  <si>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</si>
  <si>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</si>
  <si>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</si>
  <si>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</si>
  <si>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</si>
  <si>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</si>
  <si>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</si>
  <si>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</si>
  <si>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</si>
  <si>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</si>
  <si>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</si>
  <si>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</si>
  <si>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</si>
  <si>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</si>
  <si>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</si>
  <si>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</si>
  <si>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</si>
  <si>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</si>
  <si>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</si>
  <si>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</si>
  <si>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</si>
  <si>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</si>
  <si>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</si>
  <si>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</si>
  <si>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</si>
  <si>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</si>
  <si>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</si>
  <si>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</si>
  <si>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</si>
  <si>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</si>
  <si>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</si>
  <si>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</si>
  <si>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</si>
  <si>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</si>
  <si>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</si>
  <si>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</si>
  <si>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</si>
  <si>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</si>
  <si>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</si>
  <si>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</si>
  <si>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</si>
  <si>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</si>
  <si>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</si>
  <si>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</si>
  <si>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</si>
  <si>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</si>
  <si>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</si>
  <si>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</si>
  <si>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</si>
  <si>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</si>
  <si>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</si>
  <si>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</si>
  <si>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</si>
  <si>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</si>
  <si>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</si>
  <si>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</si>
  <si>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</si>
  <si>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</si>
  <si>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</si>
  <si>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</si>
  <si>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</si>
  <si>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</si>
  <si>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</si>
  <si>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</si>
  <si>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</si>
  <si>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</si>
  <si>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</si>
  <si>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</si>
  <si>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</si>
  <si>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</si>
  <si>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</si>
  <si>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</si>
  <si>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</si>
  <si>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</si>
  <si>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</si>
  <si>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</si>
  <si>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</si>
  <si>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</si>
  <si>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</si>
  <si>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</si>
  <si>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</si>
  <si>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</si>
  <si>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</si>
  <si>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</si>
  <si>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</si>
  <si>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</si>
  <si>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</si>
  <si>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</si>
  <si>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</si>
  <si>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</si>
  <si>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</si>
  <si>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</si>
  <si>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</si>
  <si>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</si>
  <si>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</si>
  <si>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</si>
  <si>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</si>
  <si>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</si>
  <si>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</si>
  <si>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</si>
  <si>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</si>
  <si>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</si>
  <si>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</si>
  <si>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</si>
  <si>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</si>
  <si>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</si>
  <si>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</si>
  <si>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</si>
  <si>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</si>
  <si>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</si>
  <si>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</si>
  <si>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</si>
  <si>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</si>
  <si>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</si>
  <si>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</si>
  <si>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</si>
  <si>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</si>
  <si>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</si>
  <si>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</si>
  <si>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</si>
  <si>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</si>
  <si>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</si>
  <si>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</si>
  <si>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</si>
  <si>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</si>
  <si>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</si>
  <si>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</si>
  <si>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</si>
  <si>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</si>
  <si>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</si>
  <si>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</si>
  <si>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</si>
  <si>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</si>
  <si>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</si>
  <si>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</si>
  <si>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</si>
  <si>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</si>
  <si>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</si>
  <si>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</si>
  <si>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</si>
  <si>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</si>
  <si>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</si>
  <si>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</si>
  <si>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</si>
  <si>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</si>
  <si>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</si>
  <si>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</si>
  <si>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</si>
  <si>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</si>
  <si>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</si>
  <si>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</si>
  <si>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</si>
  <si>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</si>
  <si>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</si>
  <si>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</si>
  <si>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</si>
  <si>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</si>
  <si>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</si>
  <si>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</si>
  <si>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</si>
  <si>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</si>
  <si>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</si>
  <si>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</si>
  <si>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</si>
  <si>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</si>
  <si>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</si>
  <si>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</si>
  <si>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</si>
  <si>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</si>
  <si>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</si>
  <si>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</si>
  <si>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</si>
  <si>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</si>
  <si>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</si>
  <si>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</si>
  <si>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</si>
  <si>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</si>
  <si>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</si>
  <si>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</si>
  <si>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</si>
  <si>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</si>
  <si>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</si>
  <si>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</si>
  <si>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</si>
  <si>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</si>
  <si>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</si>
  <si>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</si>
  <si>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</si>
  <si>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</si>
  <si>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</si>
  <si>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</si>
  <si>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</si>
  <si>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</si>
  <si>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</si>
  <si>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</si>
  <si>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</si>
  <si>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</si>
  <si>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</si>
  <si>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</si>
  <si>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</si>
  <si>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</si>
  <si>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</si>
  <si>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</si>
  <si>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</si>
  <si>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</si>
  <si>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</si>
  <si>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</si>
  <si>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</si>
  <si>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</si>
  <si>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</si>
  <si>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</si>
  <si>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</si>
  <si>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</si>
  <si>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</si>
  <si>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</si>
  <si>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</si>
  <si>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</si>
  <si>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</si>
  <si>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</si>
  <si>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</si>
  <si>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</si>
  <si>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</si>
  <si>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</si>
  <si>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</si>
  <si>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</si>
  <si>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</si>
  <si>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</si>
  <si>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</si>
  <si>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</si>
  <si>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</si>
  <si>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</si>
  <si>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</si>
  <si>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</si>
  <si>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</si>
  <si>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</si>
  <si>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</si>
  <si>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</si>
  <si>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</si>
  <si>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</si>
  <si>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</si>
  <si>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</si>
  <si>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</si>
  <si>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</si>
  <si>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</si>
  <si>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</si>
  <si>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</si>
  <si>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</si>
  <si>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</si>
  <si>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</si>
  <si>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</si>
  <si>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</si>
  <si>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</si>
  <si>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</si>
  <si>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</si>
  <si>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</si>
  <si>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</si>
  <si>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</si>
  <si>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</si>
  <si>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</si>
  <si>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</si>
  <si>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</si>
  <si>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</si>
  <si>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</si>
  <si>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</si>
  <si>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</si>
  <si>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</si>
  <si>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</si>
  <si>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</si>
  <si>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</si>
  <si>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</si>
  <si>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</si>
  <si>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</si>
  <si>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</si>
  <si>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</si>
  <si>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</si>
  <si>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</si>
  <si>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</si>
  <si>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</si>
  <si>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</si>
  <si>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</si>
  <si>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</si>
  <si>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</si>
  <si>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</si>
  <si>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</si>
  <si>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</si>
  <si>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</si>
  <si>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</si>
  <si>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</si>
  <si>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</si>
  <si>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</si>
  <si>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</si>
  <si>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</si>
  <si>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</si>
  <si>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</si>
  <si>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</si>
  <si>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</si>
  <si>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</si>
  <si>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</si>
  <si>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</si>
  <si>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</si>
  <si>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</si>
  <si>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</si>
  <si>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</si>
  <si>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</si>
  <si>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</si>
  <si>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</si>
  <si>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</si>
  <si>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</si>
  <si>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</si>
  <si>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</si>
  <si>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</si>
  <si>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</si>
  <si>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</si>
  <si>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</si>
  <si>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</si>
  <si>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</si>
  <si>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</si>
  <si>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</si>
  <si>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</si>
  <si>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</si>
  <si>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</si>
  <si>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</si>
  <si>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</si>
  <si>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</si>
  <si>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</si>
  <si>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</si>
  <si>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</si>
  <si>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</si>
  <si>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</si>
  <si>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</si>
  <si>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</si>
  <si>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</si>
  <si>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</si>
  <si>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</si>
  <si>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</si>
  <si>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</si>
  <si>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</si>
  <si>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</si>
  <si>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</si>
  <si>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</si>
  <si>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</si>
  <si>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</si>
  <si>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</si>
  <si>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</si>
  <si>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</si>
  <si>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</si>
  <si>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</si>
  <si>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</si>
  <si>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</si>
  <si>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</si>
  <si>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</si>
  <si>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</si>
  <si>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</si>
  <si>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</si>
  <si>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</si>
  <si>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</si>
  <si>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</si>
  <si>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</si>
  <si>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</si>
  <si>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</si>
  <si>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</si>
  <si>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</si>
  <si>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</si>
  <si>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</si>
  <si>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</si>
  <si>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</si>
  <si>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</si>
  <si>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</si>
  <si>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</si>
  <si>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</si>
  <si>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</si>
  <si>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</si>
  <si>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</si>
  <si>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</si>
  <si>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</si>
  <si>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</si>
  <si>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</si>
  <si>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</si>
  <si>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</si>
  <si>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</si>
  <si>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</si>
  <si>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</si>
  <si>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</si>
  <si>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</si>
  <si>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</si>
  <si>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</si>
  <si>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</si>
  <si>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</si>
  <si>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</si>
  <si>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</si>
  <si>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</si>
  <si>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</si>
  <si>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</si>
  <si>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</si>
  <si>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</si>
  <si>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</si>
  <si>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</si>
  <si>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</si>
  <si>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</si>
  <si>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</si>
  <si>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</si>
  <si>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</si>
  <si>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</si>
  <si>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</si>
  <si>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</si>
  <si>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</si>
  <si>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</si>
  <si>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</si>
  <si>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</si>
  <si>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</si>
  <si>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</si>
  <si>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</si>
  <si>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</si>
  <si>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</si>
  <si>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</si>
  <si>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</si>
  <si>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</si>
  <si>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</si>
  <si>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</si>
  <si>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</si>
  <si>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</si>
  <si>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</si>
  <si>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</si>
  <si>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</si>
  <si>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</si>
  <si>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</si>
  <si>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</si>
  <si>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</si>
  <si>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</si>
  <si>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</si>
  <si>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</si>
  <si>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</si>
  <si>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</si>
  <si>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</si>
  <si>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</si>
  <si>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</si>
  <si>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</si>
  <si>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</si>
  <si>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</si>
  <si>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</si>
  <si>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</si>
  <si>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</si>
  <si>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</si>
  <si>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</si>
  <si>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</si>
  <si>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</si>
  <si>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</si>
  <si>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</si>
  <si>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</si>
  <si>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</si>
  <si>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</si>
  <si>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</si>
  <si>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</si>
  <si>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</si>
  <si>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</si>
  <si>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</si>
  <si>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</si>
  <si>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</si>
  <si>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</si>
  <si>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</si>
  <si>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</si>
  <si>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</si>
  <si>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</si>
  <si>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</si>
  <si>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</si>
  <si>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</si>
  <si>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</si>
  <si>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</si>
  <si>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</si>
  <si>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</si>
  <si>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</si>
  <si>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</si>
  <si>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</si>
  <si>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</si>
  <si>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</si>
  <si>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</si>
  <si>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</si>
  <si>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</si>
  <si>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</si>
  <si>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</si>
  <si>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</si>
  <si>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</si>
  <si>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</si>
  <si>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</si>
  <si>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</si>
  <si>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</si>
  <si>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</si>
  <si>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</si>
  <si>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</si>
  <si>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</si>
  <si>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</si>
  <si>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</si>
  <si>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</si>
  <si>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</si>
  <si>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</si>
  <si>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</si>
  <si>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</si>
  <si>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</si>
  <si>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</si>
  <si>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</si>
  <si>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</si>
  <si>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</si>
  <si>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</si>
  <si>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</si>
  <si>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</si>
  <si>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</si>
  <si>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</si>
  <si>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</si>
  <si>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</si>
  <si>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</si>
  <si>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</si>
  <si>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</si>
  <si>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</si>
  <si>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</si>
  <si>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</si>
  <si>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</si>
  <si>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</si>
  <si>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</si>
  <si>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</si>
  <si>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</si>
  <si>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</si>
  <si>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</si>
  <si>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</si>
  <si>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</si>
  <si>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</si>
  <si>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</si>
  <si>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</si>
  <si>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</si>
  <si>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</si>
  <si>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</si>
  <si>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</si>
  <si>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</si>
  <si>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</si>
  <si>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</si>
  <si>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</si>
  <si>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</si>
  <si>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</si>
  <si>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</si>
  <si>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</si>
  <si>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</si>
  <si>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</si>
  <si>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</si>
  <si>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</si>
  <si>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</si>
  <si>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</si>
  <si>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</si>
  <si>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</si>
  <si>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</si>
  <si>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</si>
  <si>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</si>
  <si>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</si>
  <si>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</si>
  <si>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</si>
  <si>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</si>
  <si>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</si>
  <si>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</si>
  <si>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</si>
  <si>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</si>
  <si>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</si>
  <si>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</si>
  <si>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</si>
  <si>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</si>
  <si>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</si>
  <si>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</si>
  <si>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</si>
  <si>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</si>
  <si>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</si>
  <si>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</si>
  <si>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</si>
  <si>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</si>
  <si>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</si>
  <si>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</si>
  <si>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</si>
  <si>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</si>
  <si>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</si>
  <si>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</si>
  <si>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</si>
  <si>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</si>
  <si>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</si>
  <si>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</si>
  <si>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</si>
  <si>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</si>
  <si>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</si>
  <si>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</si>
  <si>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</si>
  <si>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</si>
  <si>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</si>
  <si>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</si>
  <si>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</si>
  <si>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</si>
  <si>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</si>
  <si>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</si>
  <si>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</si>
  <si>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</si>
  <si>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</si>
  <si>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</si>
  <si>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</si>
  <si>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</si>
  <si>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</si>
  <si>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</si>
  <si>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</si>
  <si>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</si>
  <si>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</si>
  <si>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</si>
  <si>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</si>
  <si>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</si>
  <si>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</si>
  <si>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</si>
  <si>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</si>
  <si>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</si>
  <si>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</si>
  <si>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</si>
  <si>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</si>
  <si>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</si>
  <si>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</si>
  <si>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</si>
  <si>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</si>
  <si>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</si>
  <si>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</si>
  <si>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</si>
  <si>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</si>
  <si>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</si>
  <si>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</si>
  <si>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</si>
  <si>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</si>
  <si>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</si>
  <si>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</si>
  <si>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</si>
  <si>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</si>
  <si>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</si>
  <si>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</si>
  <si>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</si>
  <si>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</si>
  <si>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</si>
  <si>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</si>
  <si>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</si>
  <si>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</si>
  <si>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</si>
  <si>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</si>
  <si>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</si>
  <si>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</si>
  <si>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</si>
  <si>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</si>
  <si>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</si>
  <si>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</si>
  <si>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</si>
  <si>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</si>
  <si>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</si>
  <si>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</si>
  <si>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</si>
  <si>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</si>
  <si>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</si>
  <si>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</si>
  <si>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</si>
  <si>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</si>
  <si>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</si>
  <si>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</si>
  <si>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</si>
  <si>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</si>
  <si>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</si>
  <si>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</si>
  <si>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</si>
  <si>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</si>
  <si>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</si>
  <si>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</si>
  <si>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</si>
  <si>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</si>
  <si>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</si>
  <si>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</si>
  <si>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</si>
  <si>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</si>
  <si>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</si>
  <si>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</si>
  <si>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</si>
  <si>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</si>
  <si>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</si>
  <si>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</si>
  <si>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</si>
  <si>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</si>
  <si>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</si>
  <si>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</si>
  <si>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</si>
  <si>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</si>
  <si>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</si>
  <si>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</si>
  <si>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</si>
  <si>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</si>
  <si>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</si>
  <si>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</si>
  <si>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</si>
  <si>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</si>
  <si>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</si>
  <si>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</si>
  <si>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</si>
  <si>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</si>
  <si>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</si>
  <si>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</si>
  <si>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</si>
  <si>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</si>
  <si>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</si>
  <si>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</si>
  <si>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</si>
  <si>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</si>
  <si>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</si>
  <si>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</si>
  <si>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</si>
  <si>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</si>
  <si>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</si>
  <si>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</si>
  <si>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</si>
  <si>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</si>
  <si>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</si>
  <si>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</si>
  <si>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</si>
  <si>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</si>
  <si>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</si>
  <si>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</si>
  <si>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</si>
  <si>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</si>
  <si>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</si>
  <si>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</si>
  <si>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</si>
  <si>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</si>
  <si>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</si>
  <si>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</si>
  <si>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</si>
  <si>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</si>
  <si>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</si>
  <si>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</si>
  <si>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</si>
  <si>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</si>
  <si>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</si>
  <si>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</si>
  <si>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</si>
  <si>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</si>
  <si>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</si>
  <si>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</si>
  <si>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</si>
  <si>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</si>
  <si>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</si>
  <si>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</si>
  <si>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</si>
  <si>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</si>
  <si>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</si>
  <si>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</si>
  <si>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</si>
  <si>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</si>
  <si>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</si>
  <si>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</si>
  <si>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</si>
  <si>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</si>
  <si>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</si>
  <si>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</si>
  <si>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</si>
  <si>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</si>
  <si>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</si>
  <si>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</si>
  <si>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</si>
  <si>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</si>
  <si>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</si>
  <si>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</si>
  <si>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</si>
  <si>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</si>
  <si>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</si>
  <si>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</si>
  <si>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</si>
  <si>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</si>
  <si>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</si>
  <si>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</si>
  <si>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</si>
  <si>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</si>
  <si>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</si>
  <si>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</si>
  <si>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</si>
  <si>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</si>
  <si>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</si>
  <si>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</si>
  <si>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</si>
  <si>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</si>
  <si>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</si>
  <si>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</si>
  <si>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</si>
  <si>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</si>
  <si>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</si>
  <si>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</si>
  <si>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</si>
  <si>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</si>
  <si>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</si>
  <si>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</si>
  <si>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</si>
  <si>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</si>
  <si>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</si>
  <si>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</si>
  <si>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</si>
  <si>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</si>
  <si>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</si>
  <si>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</si>
  <si>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</si>
  <si>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</si>
  <si>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</si>
  <si>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</si>
  <si>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</si>
  <si>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</si>
  <si>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</si>
  <si>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</si>
  <si>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</si>
  <si>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</si>
  <si>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</si>
  <si>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</si>
  <si>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</si>
  <si>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</si>
  <si>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</si>
  <si>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</si>
  <si>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</si>
  <si>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</si>
  <si>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</si>
  <si>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</si>
  <si>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</si>
  <si>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</si>
  <si>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</si>
  <si>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</si>
  <si>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</si>
  <si>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</si>
  <si>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</si>
  <si>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</si>
  <si>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</si>
  <si>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</si>
  <si>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</si>
  <si>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</si>
  <si>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</si>
  <si>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</si>
  <si>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</si>
  <si>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</si>
  <si>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</si>
  <si>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</si>
  <si>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</si>
  <si>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</si>
  <si>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</si>
  <si>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</si>
  <si>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</si>
  <si>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</si>
  <si>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</si>
  <si>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</si>
  <si>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</si>
  <si>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</si>
  <si>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</si>
  <si>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</si>
  <si>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</si>
  <si>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</si>
  <si>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</si>
  <si>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</si>
  <si>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</si>
  <si>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</si>
  <si>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</si>
  <si>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</si>
  <si>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</si>
  <si>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</si>
  <si>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</si>
  <si>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</si>
  <si>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</si>
  <si>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</si>
  <si>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</si>
  <si>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</si>
  <si>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</si>
  <si>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</si>
  <si>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</si>
  <si>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</si>
  <si>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</si>
  <si>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</si>
  <si>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</si>
  <si>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</si>
  <si>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</si>
  <si>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</si>
  <si>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</si>
  <si>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</si>
  <si>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</si>
  <si>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</si>
  <si>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</si>
  <si>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</si>
  <si>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</si>
  <si>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</si>
  <si>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</si>
  <si>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</si>
  <si>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</si>
  <si>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</si>
  <si>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</si>
  <si>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</si>
  <si>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</si>
  <si>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</si>
  <si>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</si>
  <si>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</si>
  <si>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</si>
  <si>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</si>
  <si>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</si>
  <si>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</si>
  <si>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</si>
  <si>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</si>
  <si>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</si>
  <si>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</si>
  <si>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</si>
  <si>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</si>
  <si>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</si>
  <si>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</si>
  <si>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</si>
  <si>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</si>
  <si>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</si>
  <si>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</si>
  <si>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</si>
  <si>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</si>
  <si>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</si>
  <si>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</si>
  <si>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</si>
  <si>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</si>
  <si>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</si>
  <si>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</si>
  <si>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</si>
  <si>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</si>
  <si>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</si>
  <si>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</si>
  <si>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</si>
  <si>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</si>
  <si>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</si>
  <si>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</si>
  <si>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</si>
  <si>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</si>
  <si>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</si>
  <si>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</si>
  <si>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</si>
  <si>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</si>
  <si>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</si>
  <si>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</si>
  <si>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</si>
  <si>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</si>
  <si>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</si>
  <si>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</si>
  <si>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</si>
  <si>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</si>
  <si>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</si>
  <si>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</si>
  <si>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</si>
  <si>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</si>
  <si>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</si>
  <si>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</si>
  <si>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</si>
  <si>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</si>
  <si>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</si>
  <si>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</si>
  <si>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</si>
  <si>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</si>
  <si>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</si>
  <si>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</si>
  <si>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</si>
  <si>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</si>
  <si>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</si>
  <si>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</si>
  <si>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</si>
  <si>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</si>
  <si>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</si>
  <si>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</si>
  <si>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</si>
  <si>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</si>
  <si>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</si>
  <si>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</si>
  <si>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</si>
  <si>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</si>
  <si>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</si>
  <si>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</si>
  <si>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</si>
  <si>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</si>
  <si>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</si>
  <si>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</si>
  <si>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</si>
  <si>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</si>
  <si>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</si>
  <si>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</si>
  <si>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</si>
  <si>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</si>
  <si>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</si>
  <si>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</si>
  <si>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</si>
  <si>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</si>
  <si>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</si>
  <si>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</si>
  <si>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</si>
  <si>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</si>
  <si>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</si>
  <si>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</si>
  <si>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</si>
  <si>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</si>
  <si>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</si>
  <si>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</si>
  <si>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</si>
  <si>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</si>
  <si>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</si>
  <si>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</si>
  <si>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</si>
  <si>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</si>
  <si>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</si>
  <si>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</si>
  <si>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</si>
  <si>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</si>
  <si>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</si>
  <si>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</si>
  <si>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</si>
  <si>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</si>
  <si>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</si>
  <si>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</si>
  <si>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</si>
  <si>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</si>
  <si>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</si>
  <si>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</si>
  <si>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</si>
  <si>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</si>
  <si>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</si>
  <si>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</si>
  <si>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</si>
  <si>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</si>
  <si>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</si>
  <si>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</si>
  <si>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</si>
  <si>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</si>
  <si>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</si>
  <si>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</si>
  <si>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</si>
  <si>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</si>
  <si>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</si>
  <si>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</si>
  <si>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</si>
  <si>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</si>
  <si>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</si>
  <si>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</si>
  <si>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</si>
  <si>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</si>
  <si>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</si>
  <si>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</si>
  <si>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</si>
  <si>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</si>
  <si>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</si>
  <si>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</si>
  <si>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</si>
  <si>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</si>
  <si>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</si>
  <si>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</si>
  <si>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</si>
  <si>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</si>
  <si>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</si>
  <si>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</si>
  <si>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</si>
  <si>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</si>
  <si>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</si>
  <si>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</si>
  <si>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</si>
  <si>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</si>
  <si>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</si>
  <si>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</si>
  <si>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</si>
  <si>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</si>
  <si>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</si>
  <si>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</si>
  <si>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</si>
  <si>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</si>
  <si>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</si>
  <si>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</si>
  <si>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</si>
  <si>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</si>
  <si>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</si>
  <si>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</si>
  <si>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</si>
  <si>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</si>
  <si>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</si>
  <si>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</si>
  <si>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</si>
  <si>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</si>
  <si>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</si>
  <si>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</si>
  <si>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</si>
  <si>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</si>
  <si>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</si>
  <si>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</si>
  <si>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</si>
  <si>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</si>
  <si>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</si>
  <si>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</si>
  <si>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</si>
  <si>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</si>
  <si>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</si>
  <si>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</si>
  <si>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</si>
  <si>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</si>
  <si>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</si>
  <si>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</si>
  <si>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</si>
  <si>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</si>
  <si>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</si>
  <si>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</si>
  <si>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</si>
  <si>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</si>
  <si>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</si>
  <si>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</si>
  <si>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</si>
  <si>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</si>
  <si>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</si>
  <si>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</si>
  <si>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</si>
  <si>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</si>
  <si>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</si>
  <si>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</si>
  <si>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</si>
  <si>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</si>
  <si>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</si>
  <si>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</si>
  <si>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</si>
  <si>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</si>
  <si>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</si>
  <si>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</si>
  <si>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</si>
  <si>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</si>
  <si>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</si>
  <si>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</si>
  <si>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</si>
  <si>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</si>
  <si>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</si>
  <si>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</si>
  <si>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</si>
  <si>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</si>
  <si>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</si>
  <si>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</si>
  <si>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</si>
  <si>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</si>
  <si>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</si>
  <si>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</si>
  <si>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</si>
  <si>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</si>
  <si>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</si>
  <si>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</si>
  <si>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</si>
  <si>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</si>
  <si>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</si>
  <si>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</si>
  <si>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</si>
  <si>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</si>
  <si>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</si>
  <si>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</si>
  <si>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</si>
  <si>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</si>
  <si>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</si>
  <si>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</si>
  <si>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</si>
  <si>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</si>
  <si>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</si>
  <si>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</si>
  <si>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</si>
  <si>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</si>
  <si>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</si>
  <si>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</si>
  <si>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</si>
  <si>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</si>
  <si>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</si>
  <si>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</si>
  <si>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</si>
  <si>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</si>
  <si>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</si>
  <si>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</si>
  <si>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</si>
  <si>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</si>
  <si>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</si>
  <si>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</si>
  <si>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</si>
  <si>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</si>
  <si>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</si>
  <si>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</si>
  <si>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</si>
  <si>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</si>
  <si>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</si>
  <si>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</si>
  <si>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</si>
  <si>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</si>
  <si>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</si>
  <si>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</si>
  <si>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</si>
  <si>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</si>
  <si>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</si>
  <si>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</si>
  <si>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</si>
  <si>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</si>
  <si>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</si>
  <si>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</si>
  <si>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</si>
  <si>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</si>
  <si>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</si>
  <si>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</si>
  <si>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</si>
  <si>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</si>
  <si>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</si>
  <si>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</si>
  <si>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</si>
  <si>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</si>
  <si>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</si>
  <si>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</si>
  <si>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</si>
  <si>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</si>
  <si>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</si>
  <si>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</si>
  <si>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</si>
  <si>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</si>
  <si>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</si>
  <si>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</si>
  <si>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</si>
  <si>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</si>
  <si>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</si>
  <si>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</si>
  <si>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</si>
  <si>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</si>
  <si>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</si>
  <si>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</si>
  <si>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</si>
  <si>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</si>
  <si>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</si>
  <si>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</si>
  <si>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</si>
  <si>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</si>
  <si>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</si>
  <si>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</si>
  <si>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</si>
  <si>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</si>
  <si>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</si>
  <si>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</si>
  <si>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</si>
  <si>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</si>
  <si>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</si>
  <si>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</si>
  <si>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</si>
  <si>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</si>
  <si>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</si>
  <si>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</si>
  <si>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</si>
  <si>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</si>
  <si>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</si>
  <si>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</si>
  <si>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</si>
  <si>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</si>
  <si>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</si>
  <si>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</si>
  <si>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</si>
  <si>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</si>
  <si>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</si>
  <si>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</si>
  <si>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</si>
  <si>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</si>
  <si>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</si>
  <si>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</si>
  <si>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</si>
  <si>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</si>
  <si>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</si>
  <si>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</si>
  <si>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</si>
  <si>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</si>
  <si>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</si>
  <si>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</si>
  <si>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</si>
  <si>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</si>
  <si>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</si>
  <si>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</si>
  <si>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</si>
  <si>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</si>
  <si>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</si>
  <si>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</si>
  <si>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</si>
  <si>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</si>
  <si>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</si>
  <si>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</si>
  <si>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</si>
  <si>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</si>
  <si>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</si>
  <si>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</si>
  <si>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</si>
  <si>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</si>
  <si>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</si>
  <si>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</si>
  <si>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</si>
  <si>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</si>
  <si>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</si>
  <si>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</si>
  <si>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</si>
  <si>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</si>
  <si>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</si>
  <si>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</si>
  <si>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</si>
  <si>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</si>
  <si>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</si>
  <si>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</si>
  <si>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</si>
  <si>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</si>
  <si>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</si>
  <si>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</si>
  <si>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</si>
  <si>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</si>
  <si>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</si>
  <si>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</si>
  <si>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</si>
  <si>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</si>
  <si>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</si>
  <si>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</si>
  <si>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</si>
  <si>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</si>
  <si>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</si>
  <si>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</si>
  <si>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</si>
  <si>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</si>
  <si>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</si>
  <si>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</si>
  <si>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</si>
  <si>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</si>
  <si>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</si>
  <si>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</si>
  <si>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</si>
  <si>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</si>
  <si>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</si>
  <si>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</si>
  <si>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</si>
  <si>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</si>
  <si>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</si>
  <si>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</si>
  <si>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</si>
  <si>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</si>
  <si>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</si>
  <si>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</si>
  <si>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</si>
  <si>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</si>
  <si>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</si>
  <si>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</si>
  <si>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</si>
  <si>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</si>
  <si>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</si>
  <si>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</si>
  <si>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</si>
  <si>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</si>
  <si>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</si>
  <si>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</si>
  <si>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</si>
  <si>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</si>
  <si>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</si>
  <si>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</si>
  <si>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</si>
  <si>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</si>
  <si>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</si>
  <si>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</si>
  <si>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</si>
  <si>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</si>
  <si>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</si>
  <si>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</si>
  <si>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</si>
  <si>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</si>
  <si>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</si>
  <si>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</si>
  <si>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</si>
  <si>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</si>
  <si>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</si>
  <si>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</si>
  <si>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</si>
  <si>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</si>
  <si>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</si>
  <si>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</si>
  <si>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</si>
  <si>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</si>
  <si>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</si>
  <si>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</si>
  <si>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</si>
  <si>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</si>
  <si>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</si>
  <si>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</si>
  <si>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</si>
  <si>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</si>
  <si>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</si>
  <si>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</si>
  <si>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</si>
  <si>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</si>
  <si>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</si>
  <si>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</si>
  <si>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</si>
  <si>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</si>
  <si>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</si>
  <si>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</si>
  <si>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</si>
  <si>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</si>
  <si>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</si>
  <si>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</si>
  <si>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</si>
  <si>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</si>
  <si>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</si>
  <si>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</si>
  <si>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</si>
  <si>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</si>
  <si>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</si>
  <si>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</si>
  <si>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</si>
  <si>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</si>
  <si>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</si>
  <si>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</si>
  <si>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</si>
  <si>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</si>
  <si>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</si>
  <si>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</si>
  <si>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</si>
  <si>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</si>
  <si>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</si>
  <si>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</si>
  <si>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</si>
  <si>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</si>
  <si>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</si>
  <si>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</si>
  <si>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</si>
  <si>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</si>
  <si>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</si>
  <si>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</si>
  <si>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</si>
  <si>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</si>
  <si>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</si>
  <si>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</si>
  <si>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</si>
  <si>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</si>
  <si>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</si>
  <si>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</si>
  <si>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</si>
  <si>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</si>
  <si>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</si>
  <si>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</si>
  <si>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</si>
  <si>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</si>
  <si>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</si>
  <si>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</si>
  <si>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</si>
  <si>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</si>
  <si>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</si>
  <si>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</si>
  <si>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</si>
  <si>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</si>
  <si>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</si>
  <si>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</si>
  <si>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</si>
  <si>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</si>
  <si>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</si>
  <si>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</si>
  <si>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</si>
  <si>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</si>
  <si>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</si>
  <si>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</si>
  <si>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</si>
  <si>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</si>
  <si>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</si>
  <si>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</si>
  <si>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</si>
  <si>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</si>
  <si>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</si>
  <si>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</si>
  <si>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</si>
  <si>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</si>
  <si>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</si>
  <si>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</si>
  <si>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</si>
  <si>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</si>
  <si>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</si>
  <si>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</si>
  <si>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</si>
  <si>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</si>
  <si>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</si>
  <si>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</si>
  <si>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</si>
  <si>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</si>
  <si>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</si>
  <si>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</si>
  <si>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</si>
  <si>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</si>
  <si>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</si>
  <si>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</si>
  <si>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</si>
  <si>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</si>
  <si>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</si>
  <si>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</si>
  <si>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</si>
  <si>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</si>
  <si>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</si>
  <si>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</si>
  <si>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</si>
  <si>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</si>
  <si>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</si>
  <si>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</si>
  <si>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</si>
  <si>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</si>
  <si>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</si>
  <si>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</si>
  <si>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</si>
  <si>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</si>
  <si>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</si>
  <si>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</si>
  <si>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</si>
  <si>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</si>
  <si>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</si>
  <si>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</si>
  <si>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</si>
  <si>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</si>
  <si>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</si>
  <si>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</si>
  <si>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</si>
  <si>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</si>
  <si>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</si>
  <si>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</si>
  <si>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</si>
  <si>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</si>
  <si>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</si>
  <si>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</si>
  <si>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</si>
  <si>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</si>
  <si>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</si>
  <si>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</si>
  <si>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</si>
  <si>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</si>
  <si>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</si>
  <si>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</si>
  <si>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</si>
  <si>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</si>
  <si>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</si>
  <si>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</si>
  <si>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</si>
  <si>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</si>
  <si>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</si>
  <si>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</si>
  <si>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</si>
  <si>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</si>
  <si>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</si>
  <si>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</si>
  <si>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</si>
  <si>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</si>
  <si>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</si>
  <si>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</si>
  <si>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</si>
  <si>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</si>
  <si>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</si>
  <si>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</si>
  <si>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</si>
  <si>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</si>
  <si>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</si>
  <si>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</si>
  <si>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</si>
  <si>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</si>
  <si>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</si>
  <si>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</si>
  <si>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</si>
  <si>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</si>
  <si>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</si>
  <si>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</si>
  <si>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</si>
  <si>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</si>
  <si>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</si>
  <si>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</si>
  <si>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</si>
  <si>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</si>
  <si>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</si>
  <si>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</si>
  <si>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</si>
  <si>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</si>
  <si>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</si>
  <si>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</si>
  <si>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</si>
  <si>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</si>
  <si>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</si>
  <si>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</si>
  <si>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</si>
  <si>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</si>
  <si>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</si>
  <si>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</si>
  <si>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</si>
  <si>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</si>
  <si>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</si>
  <si>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</si>
  <si>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</si>
  <si>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</si>
  <si>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</si>
  <si>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</si>
  <si>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</si>
  <si>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</si>
  <si>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</si>
  <si>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</si>
  <si>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</si>
  <si>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</si>
  <si>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</si>
  <si>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</si>
  <si>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</si>
  <si>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</si>
  <si>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</si>
  <si>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</si>
  <si>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</si>
  <si>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</si>
  <si>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</si>
  <si>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</si>
  <si>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</si>
  <si>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</si>
  <si>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</si>
  <si>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</si>
  <si>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</si>
  <si>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</si>
  <si>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</si>
  <si>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</si>
  <si>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</si>
  <si>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</si>
  <si>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</si>
  <si>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</si>
  <si>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</si>
  <si>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</si>
  <si>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</si>
  <si>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</si>
  <si>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</si>
  <si>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</si>
  <si>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</si>
  <si>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</si>
  <si>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</si>
  <si>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</si>
  <si>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</si>
  <si>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</si>
  <si>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</si>
  <si>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</si>
  <si>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</si>
  <si>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</si>
  <si>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</si>
  <si>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</si>
  <si>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</si>
  <si>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</si>
  <si>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</si>
  <si>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</si>
  <si>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</si>
  <si>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</si>
  <si>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</si>
  <si>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</si>
  <si>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</si>
  <si>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</si>
  <si>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</si>
  <si>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</si>
  <si>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</si>
  <si>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</si>
  <si>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</si>
  <si>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</si>
  <si>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</si>
  <si>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</si>
  <si>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</si>
  <si>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</si>
  <si>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</si>
  <si>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</si>
  <si>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</si>
  <si>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</si>
  <si>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</si>
  <si>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</si>
  <si>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</si>
  <si>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</si>
  <si>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</si>
  <si>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</si>
  <si>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</si>
  <si>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</si>
  <si>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</si>
  <si>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</si>
  <si>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</si>
  <si>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</si>
  <si>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</si>
  <si>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</si>
  <si>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</si>
  <si>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</si>
  <si>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</si>
  <si>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</si>
  <si>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</si>
  <si>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</si>
  <si>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</si>
  <si>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</si>
  <si>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</si>
  <si>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</si>
  <si>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</si>
  <si>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</si>
  <si>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</si>
  <si>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</si>
  <si>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</si>
  <si>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</si>
  <si>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</si>
  <si>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</si>
  <si>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</si>
  <si>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</si>
  <si>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</si>
  <si>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</si>
  <si>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</si>
  <si>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</si>
  <si>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</si>
  <si>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</si>
  <si>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</si>
  <si>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</si>
  <si>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</si>
  <si>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</si>
  <si>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</si>
  <si>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</si>
  <si>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</si>
  <si>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</si>
  <si>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</si>
  <si>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</si>
  <si>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</si>
  <si>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</si>
  <si>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</si>
  <si>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</si>
  <si>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</si>
  <si>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</si>
  <si>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</si>
  <si>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</si>
  <si>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</si>
  <si>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</si>
  <si>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</si>
  <si>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</si>
  <si>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</si>
  <si>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</si>
  <si>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</si>
  <si>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</si>
  <si>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</si>
  <si>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</si>
  <si>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</si>
  <si>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</si>
  <si>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</si>
  <si>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</si>
  <si>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</si>
  <si>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</si>
  <si>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</si>
  <si>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</si>
  <si>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</si>
  <si>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</si>
  <si>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</si>
  <si>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</si>
  <si>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</si>
  <si>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</si>
  <si>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</si>
  <si>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</si>
  <si>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</si>
  <si>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</si>
  <si>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</si>
  <si>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</si>
  <si>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</si>
  <si>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</si>
  <si>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</si>
  <si>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</si>
  <si>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</si>
  <si>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</si>
  <si>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</si>
  <si>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</si>
  <si>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</si>
  <si>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</si>
  <si>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</si>
  <si>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</si>
  <si>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</si>
  <si>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</si>
  <si>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</si>
  <si>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</si>
  <si>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</si>
  <si>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</si>
  <si>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</si>
  <si>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</si>
  <si>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</si>
  <si>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</si>
  <si>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</si>
  <si>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</si>
  <si>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</si>
  <si>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</si>
  <si>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</si>
  <si>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</si>
  <si>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</si>
  <si>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</si>
  <si>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</si>
  <si>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</si>
  <si>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</si>
  <si>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</si>
  <si>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</si>
  <si>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</si>
  <si>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</si>
  <si>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</si>
  <si>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</si>
  <si>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</si>
  <si>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</si>
  <si>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</si>
  <si>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</si>
  <si>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</si>
  <si>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</si>
  <si>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</si>
  <si>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</si>
  <si>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</si>
  <si>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</si>
  <si>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</si>
  <si>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</si>
  <si>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</si>
  <si>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</si>
  <si>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</si>
  <si>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</si>
  <si>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</si>
  <si>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</si>
  <si>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</si>
  <si>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</si>
  <si>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</si>
  <si>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</si>
  <si>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</si>
  <si>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</si>
  <si>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</si>
  <si>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</si>
  <si>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</si>
  <si>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</si>
  <si>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</si>
  <si>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</si>
  <si>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</si>
  <si>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</si>
  <si>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</si>
  <si>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</si>
  <si>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</si>
  <si>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</si>
  <si>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</si>
  <si>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</si>
  <si>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</si>
  <si>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</si>
  <si>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</si>
  <si>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</si>
  <si>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</si>
  <si>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</si>
  <si>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</si>
  <si>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</si>
  <si>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</si>
  <si>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</si>
  <si>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</si>
  <si>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</si>
  <si>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</si>
  <si>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</si>
  <si>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</si>
  <si>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</si>
  <si>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</si>
  <si>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</si>
  <si>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</si>
  <si>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</si>
  <si>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</si>
  <si>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</si>
  <si>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</si>
  <si>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</si>
  <si>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</si>
  <si>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</si>
  <si>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</si>
  <si>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</si>
  <si>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</si>
  <si>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</si>
  <si>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</si>
  <si>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</si>
  <si>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</si>
  <si>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</si>
  <si>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</si>
  <si>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</si>
  <si>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</si>
  <si>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</si>
  <si>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</si>
  <si>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</si>
  <si>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</si>
  <si>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</si>
  <si>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</si>
  <si>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</si>
  <si>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</si>
  <si>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</si>
  <si>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</si>
  <si>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</si>
  <si>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</si>
  <si>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</si>
  <si>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</si>
  <si>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</si>
  <si>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</si>
  <si>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</si>
  <si>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</si>
  <si>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</si>
  <si>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</si>
  <si>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</si>
  <si>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</si>
  <si>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</si>
  <si>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</si>
  <si>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</si>
  <si>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</si>
  <si>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</si>
  <si>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</si>
  <si>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</si>
  <si>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</si>
  <si>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</si>
  <si>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</si>
  <si>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</si>
  <si>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</si>
  <si>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</si>
  <si>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</si>
  <si>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</si>
  <si>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</si>
  <si>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</si>
  <si>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</si>
  <si>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</si>
  <si>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</si>
  <si>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</si>
  <si>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</si>
  <si>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</si>
  <si>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</si>
  <si>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</si>
  <si>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</si>
  <si>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</si>
  <si>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</si>
  <si>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</si>
  <si>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</si>
  <si>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</si>
  <si>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</si>
  <si>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</si>
  <si>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</si>
  <si>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</si>
  <si>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</si>
  <si>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</si>
  <si>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</si>
  <si>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</si>
  <si>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</si>
  <si>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</si>
  <si>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</si>
  <si>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</si>
  <si>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</si>
  <si>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</si>
  <si>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</si>
  <si>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</si>
  <si>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</si>
  <si>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</si>
  <si>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</si>
  <si>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</si>
  <si>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</si>
  <si>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</si>
  <si>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</si>
  <si>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</si>
  <si>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</si>
  <si>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</si>
  <si>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</si>
  <si>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</si>
  <si>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</si>
  <si>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</si>
  <si>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</si>
  <si>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</si>
  <si>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</si>
  <si>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</si>
  <si>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</si>
  <si>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</si>
  <si>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</si>
  <si>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</si>
  <si>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</si>
  <si>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</si>
  <si>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</si>
  <si>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</si>
  <si>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</si>
  <si>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</si>
  <si>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</si>
  <si>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</si>
  <si>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</si>
  <si>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</si>
  <si>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</si>
  <si>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</si>
  <si>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</si>
  <si>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</si>
  <si>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</si>
  <si>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</si>
  <si>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</si>
  <si>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</si>
  <si>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</si>
  <si>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</si>
  <si>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</si>
  <si>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</si>
  <si>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</si>
  <si>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</si>
  <si>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</si>
  <si>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</si>
  <si>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</si>
  <si>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</si>
  <si>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</si>
  <si>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</si>
  <si>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</si>
  <si>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</si>
  <si>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</si>
  <si>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</si>
  <si>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</si>
  <si>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</si>
  <si>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</si>
  <si>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</si>
  <si>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</si>
  <si>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</si>
  <si>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</si>
  <si>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</si>
  <si>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</si>
  <si>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</si>
  <si>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</si>
  <si>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</si>
  <si>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</si>
  <si>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</si>
  <si>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</si>
  <si>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</si>
  <si>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</si>
  <si>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</si>
  <si>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</si>
  <si>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</si>
  <si>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</si>
  <si>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</si>
  <si>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</si>
  <si>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</si>
  <si>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</si>
  <si>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</si>
  <si>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</si>
  <si>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</si>
  <si>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</si>
  <si>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</si>
  <si>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</si>
  <si>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</si>
  <si>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</si>
  <si>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</si>
  <si>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</si>
  <si>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</si>
  <si>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</si>
  <si>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</si>
  <si>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</si>
  <si>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</si>
  <si>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</si>
  <si>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</si>
  <si>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</si>
  <si>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</si>
  <si>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</si>
  <si>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</si>
  <si>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</si>
  <si>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</si>
  <si>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</si>
  <si>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</si>
  <si>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</si>
  <si>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</si>
  <si>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</si>
  <si>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</si>
  <si>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</si>
  <si>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</si>
  <si>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</si>
  <si>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</si>
  <si>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</si>
  <si>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</si>
  <si>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</si>
  <si>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</si>
  <si>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</si>
  <si>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</si>
  <si>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</si>
  <si>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</si>
  <si>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</si>
  <si>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</si>
  <si>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</si>
  <si>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</si>
  <si>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</si>
  <si>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</si>
  <si>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</si>
  <si>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</si>
  <si>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</si>
  <si>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</si>
  <si>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</si>
  <si>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</si>
  <si>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</si>
  <si>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</si>
  <si>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</si>
  <si>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</si>
  <si>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</si>
  <si>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</si>
  <si>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</si>
  <si>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</si>
  <si>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</si>
  <si>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</si>
  <si>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</si>
  <si>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</si>
  <si>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</si>
  <si>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</si>
  <si>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</si>
  <si>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</si>
  <si>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</si>
  <si>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</si>
  <si>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</si>
  <si>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</si>
  <si>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</si>
  <si>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</si>
  <si>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</si>
  <si>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</si>
  <si>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</si>
  <si>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</si>
  <si>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</si>
  <si>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</si>
  <si>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</si>
  <si>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</si>
  <si>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</si>
  <si>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</si>
  <si>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</si>
  <si>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</si>
  <si>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</si>
  <si>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</si>
  <si>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</si>
  <si>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</si>
  <si>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</si>
  <si>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</si>
  <si>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</si>
  <si>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</si>
  <si>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</si>
  <si>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</si>
  <si>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</si>
  <si>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</si>
  <si>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</si>
  <si>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</si>
  <si>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</si>
  <si>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</si>
  <si>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</si>
  <si>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</si>
  <si>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</si>
  <si>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</si>
  <si>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</si>
  <si>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</si>
  <si>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</si>
  <si>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</si>
  <si>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</si>
  <si>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</si>
  <si>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</si>
  <si>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</si>
  <si>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</si>
  <si>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</si>
  <si>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</si>
  <si>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</si>
  <si>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</si>
  <si>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</si>
  <si>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</si>
  <si>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</si>
  <si>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</si>
  <si>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</si>
  <si>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</si>
  <si>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</si>
  <si>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</si>
  <si>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</si>
  <si>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</si>
  <si>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</si>
  <si>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</si>
  <si>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</si>
  <si>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</si>
  <si>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</si>
  <si>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</si>
  <si>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</si>
  <si>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</si>
  <si>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</si>
  <si>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</si>
  <si>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</si>
  <si>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</si>
  <si>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</si>
  <si>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</si>
  <si>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</si>
  <si>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</si>
  <si>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</si>
  <si>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</si>
  <si>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</si>
  <si>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</si>
  <si>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</si>
  <si>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</si>
  <si>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</si>
  <si>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</si>
  <si>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</si>
  <si>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</si>
  <si>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</si>
  <si>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</si>
  <si>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</si>
  <si>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</si>
  <si>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</si>
  <si>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</si>
  <si>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</si>
  <si>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</si>
  <si>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</si>
  <si>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</si>
  <si>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</si>
  <si>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</si>
  <si>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</si>
  <si>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</si>
  <si>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</si>
  <si>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</si>
  <si>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</si>
  <si>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</si>
  <si>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</si>
  <si>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</si>
  <si>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</si>
  <si>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</si>
  <si>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</si>
  <si>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</si>
  <si>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</si>
  <si>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</si>
  <si>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</si>
  <si>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</si>
  <si>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</si>
  <si>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</si>
  <si>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</si>
  <si>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</si>
  <si>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</si>
  <si>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</si>
  <si>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</si>
  <si>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</si>
  <si>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</si>
  <si>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</si>
  <si>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</si>
  <si>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</si>
  <si>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</si>
  <si>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</si>
  <si>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</si>
  <si>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</si>
  <si>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</si>
  <si>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</si>
  <si>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</si>
  <si>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</si>
  <si>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</si>
  <si>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</si>
  <si>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</si>
  <si>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</si>
  <si>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</si>
  <si>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</si>
  <si>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</si>
  <si>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</si>
  <si>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</si>
  <si>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</si>
  <si>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</si>
  <si>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</si>
  <si>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</si>
  <si>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</si>
  <si>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</si>
  <si>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</si>
  <si>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</si>
  <si>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</si>
  <si>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</si>
  <si>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</si>
  <si>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</si>
  <si>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</si>
  <si>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</si>
  <si>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</si>
  <si>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</si>
  <si>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</si>
  <si>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</si>
  <si>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</si>
  <si>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</si>
  <si>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</si>
  <si>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</si>
  <si>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</si>
  <si>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</si>
  <si>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</si>
  <si>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</si>
  <si>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</si>
  <si>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</si>
  <si>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</si>
  <si>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</si>
  <si>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</si>
  <si>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</si>
  <si>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</si>
  <si>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</si>
  <si>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</si>
  <si>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</si>
  <si>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</si>
  <si>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</si>
  <si>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</si>
  <si>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</si>
  <si>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</si>
  <si>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</si>
  <si>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</si>
  <si>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</si>
  <si>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</si>
  <si>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</si>
  <si>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</si>
  <si>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</si>
  <si>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</si>
  <si>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</si>
  <si>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</si>
  <si>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</si>
  <si>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</si>
  <si>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</si>
  <si>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</si>
  <si>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</si>
  <si>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</si>
  <si>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</si>
  <si>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</si>
  <si>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</si>
  <si>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</si>
  <si>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</si>
  <si>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</si>
  <si>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</si>
  <si>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</si>
  <si>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</si>
  <si>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</si>
  <si>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</si>
  <si>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</si>
  <si>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</si>
  <si>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</si>
  <si>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</si>
  <si>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</si>
  <si>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</si>
  <si>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</si>
  <si>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</si>
  <si>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</si>
  <si>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</si>
  <si>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</si>
  <si>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</si>
  <si>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</si>
  <si>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</si>
  <si>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</si>
  <si>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</si>
  <si>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</si>
  <si>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</si>
  <si>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</si>
  <si>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</si>
  <si>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</si>
  <si>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</si>
  <si>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</si>
  <si>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</si>
  <si>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</si>
  <si>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</si>
  <si>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</si>
  <si>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</si>
  <si>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</si>
  <si>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</si>
  <si>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</si>
  <si>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</si>
  <si>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</si>
  <si>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</si>
  <si>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</si>
  <si>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</si>
  <si>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</si>
  <si>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</si>
  <si>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</si>
  <si>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</si>
  <si>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</si>
  <si>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</si>
  <si>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</si>
  <si>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</si>
  <si>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</si>
  <si>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</si>
  <si>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</si>
  <si>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</si>
  <si>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</si>
  <si>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</si>
  <si>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</si>
  <si>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</si>
  <si>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</si>
  <si>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</si>
  <si>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</si>
  <si>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</si>
  <si>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</si>
  <si>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</si>
  <si>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</si>
  <si>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</si>
  <si>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</si>
  <si>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</si>
  <si>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</si>
  <si>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</si>
  <si>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</si>
  <si>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</si>
  <si>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</si>
  <si>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</si>
  <si>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</si>
  <si>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</si>
  <si>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</si>
  <si>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</si>
  <si>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</si>
  <si>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</si>
  <si>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</si>
  <si>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</si>
  <si>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</si>
  <si>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</si>
  <si>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</si>
  <si>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</si>
  <si>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</si>
  <si>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</si>
  <si>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</si>
  <si>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</si>
  <si>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</si>
  <si>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</si>
  <si>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</si>
  <si>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</si>
  <si>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</si>
  <si>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</si>
  <si>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</si>
  <si>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</si>
  <si>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</si>
  <si>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</si>
  <si>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</si>
  <si>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</si>
  <si>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</si>
  <si>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</si>
  <si>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</si>
  <si>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</si>
  <si>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</si>
  <si>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</si>
  <si>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</si>
  <si>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</si>
  <si>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</si>
  <si>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</si>
  <si>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</si>
  <si>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</si>
  <si>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</si>
  <si>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</si>
  <si>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</si>
  <si>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</si>
  <si>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</si>
  <si>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</si>
  <si>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</si>
  <si>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</si>
  <si>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</si>
  <si>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</si>
  <si>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</si>
  <si>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</si>
  <si>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</si>
  <si>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</si>
  <si>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</si>
  <si>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</si>
  <si>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</si>
  <si>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</si>
  <si>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</si>
  <si>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</si>
  <si>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</si>
  <si>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</si>
  <si>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</si>
  <si>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</si>
  <si>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</si>
  <si>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</si>
  <si>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</si>
  <si>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</si>
  <si>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</si>
  <si>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</si>
  <si>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</si>
  <si>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</si>
  <si>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</si>
  <si>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</si>
  <si>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</si>
  <si>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</si>
  <si>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</si>
  <si>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</si>
  <si>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</si>
  <si>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</si>
  <si>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</si>
  <si>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</si>
  <si>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</si>
  <si>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</si>
  <si>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</si>
  <si>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</si>
  <si>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</si>
  <si>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</si>
  <si>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</si>
  <si>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</si>
  <si>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</si>
  <si>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</si>
  <si>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</si>
  <si>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</si>
  <si>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</si>
  <si>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</si>
  <si>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</si>
  <si>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</si>
  <si>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</si>
  <si>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</si>
  <si>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</si>
  <si>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</si>
  <si>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</si>
  <si>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</si>
  <si>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</si>
  <si>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</si>
  <si>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</si>
  <si>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</si>
  <si>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</si>
  <si>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</si>
  <si>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</si>
  <si>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</si>
  <si>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</si>
  <si>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</si>
  <si>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</si>
  <si>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</si>
  <si>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</si>
  <si>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</si>
  <si>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</si>
  <si>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</si>
  <si>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</si>
  <si>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</si>
  <si>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</si>
  <si>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</si>
  <si>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</si>
  <si>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</si>
  <si>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</si>
  <si>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</si>
  <si>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</si>
  <si>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</si>
  <si>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</si>
  <si>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</si>
  <si>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</si>
  <si>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</si>
  <si>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</si>
  <si>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</si>
  <si>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</si>
  <si>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</si>
  <si>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</si>
  <si>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</si>
  <si>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</si>
  <si>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</si>
  <si>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</si>
  <si>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</si>
  <si>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</si>
  <si>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</si>
  <si>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</si>
  <si>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</si>
  <si>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</si>
  <si>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</si>
  <si>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</si>
  <si>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</si>
  <si>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</si>
  <si>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</si>
  <si>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</si>
  <si>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</si>
  <si>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</si>
  <si>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</si>
  <si>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</si>
  <si>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</si>
  <si>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</si>
  <si>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</si>
  <si>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</si>
  <si>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</si>
  <si>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</si>
  <si>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</si>
  <si>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</si>
  <si>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</si>
  <si>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</si>
  <si>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</si>
  <si>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</si>
  <si>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</si>
  <si>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</si>
  <si>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</si>
  <si>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</si>
  <si>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</si>
  <si>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</si>
  <si>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</si>
  <si>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</si>
  <si>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</si>
  <si>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</si>
  <si>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</si>
  <si>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</si>
  <si>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</si>
  <si>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</si>
  <si>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</si>
  <si>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</si>
  <si>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</si>
  <si>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</si>
  <si>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</si>
  <si>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</si>
  <si>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</si>
  <si>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</si>
  <si>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</si>
  <si>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</si>
  <si>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</si>
  <si>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</si>
  <si>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</si>
  <si>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</si>
  <si>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</si>
  <si>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</si>
  <si>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</si>
  <si>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</si>
  <si>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</si>
  <si>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</si>
  <si>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</si>
  <si>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</si>
  <si>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</si>
  <si>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</si>
  <si>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</si>
  <si>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</si>
  <si>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</si>
  <si>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</si>
  <si>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</si>
  <si>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</si>
  <si>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</si>
  <si>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</si>
  <si>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</si>
  <si>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</si>
  <si>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</si>
  <si>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</si>
  <si>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</si>
  <si>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</si>
  <si>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</si>
  <si>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</si>
  <si>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</si>
  <si>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</si>
  <si>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</si>
  <si>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</si>
  <si>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</si>
  <si>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</si>
  <si>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</si>
  <si>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</si>
  <si>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</si>
  <si>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</si>
  <si>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</si>
  <si>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</si>
  <si>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</si>
  <si>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</si>
  <si>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</si>
  <si>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</si>
  <si>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</si>
  <si>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</si>
  <si>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</si>
  <si>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</si>
  <si>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</si>
  <si>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</si>
  <si>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</si>
  <si>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</si>
  <si>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</si>
  <si>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</si>
  <si>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</si>
  <si>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</si>
  <si>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</si>
  <si>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</si>
  <si>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</si>
  <si>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</si>
  <si>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</si>
  <si>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</si>
  <si>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</si>
  <si>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</si>
  <si>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</si>
  <si>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</si>
  <si>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</si>
  <si>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</si>
  <si>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</si>
  <si>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</si>
  <si>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</si>
  <si>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</si>
  <si>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</si>
  <si>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</si>
  <si>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</si>
  <si>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</si>
  <si>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</si>
  <si>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</si>
  <si>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</si>
  <si>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</si>
  <si>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</si>
  <si>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</si>
  <si>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</si>
  <si>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</si>
  <si>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</si>
  <si>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</si>
  <si>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</si>
  <si>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</si>
  <si>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</si>
  <si>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</si>
  <si>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</si>
  <si>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</si>
  <si>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</si>
  <si>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</si>
  <si>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</si>
  <si>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</si>
  <si>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</si>
  <si>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</si>
  <si>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</si>
  <si>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</si>
  <si>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</si>
  <si>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</si>
  <si>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</si>
  <si>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</si>
  <si>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</si>
  <si>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</si>
  <si>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</si>
  <si>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</si>
  <si>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</si>
  <si>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</si>
  <si>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</si>
  <si>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</si>
  <si>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</si>
  <si>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</si>
  <si>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</si>
  <si>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</si>
  <si>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</si>
  <si>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</si>
  <si>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</si>
  <si>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</si>
  <si>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</si>
  <si>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</si>
  <si>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</si>
  <si>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</si>
  <si>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</si>
  <si>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</si>
  <si>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</si>
  <si>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</si>
  <si>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</si>
  <si>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</si>
  <si>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</si>
  <si>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</si>
  <si>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</si>
  <si>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</si>
  <si>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</si>
  <si>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</si>
  <si>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</si>
  <si>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</si>
  <si>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</si>
  <si>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</si>
  <si>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</si>
  <si>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</si>
  <si>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</si>
  <si>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</si>
  <si>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</si>
  <si>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</si>
  <si>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</si>
  <si>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</si>
  <si>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</si>
  <si>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</si>
  <si>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</si>
  <si>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</si>
  <si>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</si>
  <si>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</si>
  <si>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</si>
  <si>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</si>
  <si>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</si>
  <si>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</si>
  <si>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</si>
  <si>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</si>
  <si>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</si>
  <si>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</si>
  <si>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</si>
  <si>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</si>
  <si>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</si>
  <si>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</si>
  <si>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</si>
  <si>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</si>
  <si>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</si>
  <si>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</si>
  <si>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</si>
  <si>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</si>
  <si>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</si>
  <si>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</si>
  <si>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</si>
  <si>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</si>
  <si>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</si>
  <si>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</si>
  <si>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</si>
  <si>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</si>
  <si>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</si>
  <si>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</si>
  <si>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</si>
  <si>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</si>
  <si>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</si>
  <si>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</si>
  <si>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</si>
  <si>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</si>
  <si>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</si>
  <si>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</si>
  <si>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</si>
  <si>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</si>
  <si>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</si>
  <si>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</si>
  <si>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</si>
  <si>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</si>
  <si>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</si>
  <si>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</si>
  <si>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</si>
  <si>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</si>
  <si>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</si>
  <si>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</si>
  <si>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</si>
  <si>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</si>
  <si>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</si>
  <si>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</si>
  <si>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</si>
  <si>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</si>
  <si>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</si>
  <si>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</si>
  <si>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</si>
  <si>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</si>
  <si>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</si>
  <si>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</si>
  <si>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</si>
  <si>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</si>
  <si>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</si>
  <si>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</si>
  <si>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</si>
  <si>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</si>
  <si>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</si>
  <si>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</si>
  <si>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</si>
  <si>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</si>
  <si>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</si>
  <si>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</si>
  <si>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</si>
  <si>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</si>
  <si>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</si>
  <si>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</si>
  <si>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</si>
  <si>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</si>
  <si>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</si>
  <si>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</si>
  <si>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</si>
  <si>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</si>
  <si>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</si>
  <si>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</si>
  <si>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</si>
  <si>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</si>
  <si>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</si>
  <si>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</si>
  <si>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</si>
  <si>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</si>
  <si>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</si>
  <si>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</si>
  <si>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</si>
  <si>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</si>
  <si>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</si>
  <si>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</si>
  <si>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</si>
  <si>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</si>
  <si>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</si>
  <si>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</si>
  <si>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</si>
  <si>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</si>
  <si>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</si>
  <si>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</si>
  <si>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</si>
  <si>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</si>
  <si>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</si>
  <si>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</si>
  <si>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</si>
  <si>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</si>
  <si>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</si>
  <si>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</si>
  <si>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</si>
  <si>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</si>
  <si>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</si>
  <si>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</si>
  <si>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</si>
  <si>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</si>
  <si>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</si>
  <si>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</si>
  <si>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</si>
  <si>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</si>
  <si>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</si>
  <si>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</si>
  <si>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</si>
  <si>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</si>
  <si>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</si>
  <si>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</si>
  <si>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</si>
  <si>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</si>
  <si>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</si>
  <si>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</si>
  <si>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</si>
  <si>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</si>
  <si>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</si>
  <si>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</si>
  <si>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</si>
  <si>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</si>
  <si>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</si>
  <si>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</si>
  <si>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</si>
  <si>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</si>
  <si>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</si>
  <si>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</si>
  <si>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</si>
  <si>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</si>
  <si>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</si>
  <si>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</si>
  <si>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</si>
  <si>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</si>
  <si>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</si>
  <si>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</si>
  <si>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</si>
  <si>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</si>
  <si>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</si>
  <si>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</si>
  <si>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</si>
  <si>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</si>
  <si>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</si>
  <si>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</si>
  <si>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</si>
  <si>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</si>
  <si>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</si>
  <si>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</si>
  <si>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</si>
  <si>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</si>
  <si>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</si>
  <si>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</si>
  <si>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</si>
  <si>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</si>
  <si>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</si>
  <si>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</si>
  <si>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</si>
  <si>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</si>
  <si>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</si>
  <si>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</si>
  <si>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</si>
  <si>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</si>
  <si>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</si>
  <si>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</si>
  <si>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</si>
  <si>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</si>
  <si>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</si>
  <si>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</si>
  <si>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</si>
  <si>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</si>
  <si>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</si>
  <si>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</si>
  <si>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</si>
  <si>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</si>
  <si>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</si>
  <si>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</si>
  <si>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</si>
  <si>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</si>
  <si>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</si>
  <si>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</si>
  <si>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</si>
  <si>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</si>
  <si>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</si>
  <si>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</si>
  <si>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</si>
  <si>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</si>
  <si>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</si>
  <si>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</si>
  <si>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</si>
  <si>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</si>
  <si>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</si>
  <si>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</si>
  <si>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</si>
  <si>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</si>
  <si>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</si>
  <si>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</si>
  <si>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</si>
  <si>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</si>
  <si>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</si>
  <si>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</si>
  <si>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</si>
  <si>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</si>
  <si>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</si>
  <si>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</si>
  <si>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</si>
  <si>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</si>
  <si>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</si>
  <si>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</si>
  <si>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</si>
  <si>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</si>
  <si>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</si>
  <si>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</si>
  <si>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</si>
  <si>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</si>
  <si>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</si>
  <si>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</si>
  <si>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</si>
  <si>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</si>
  <si>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</si>
  <si>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</si>
  <si>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</si>
  <si>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</si>
  <si>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</si>
  <si>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</si>
  <si>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</si>
  <si>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</si>
  <si>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</si>
  <si>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</si>
  <si>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</si>
  <si>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</si>
  <si>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</si>
  <si>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</si>
  <si>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</si>
  <si>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</si>
  <si>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</si>
  <si>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</si>
  <si>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</si>
  <si>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</si>
  <si>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</si>
  <si>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</si>
  <si>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</si>
  <si>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</si>
  <si>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</si>
  <si>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</si>
  <si>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</si>
  <si>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</si>
  <si>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</si>
  <si>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</si>
  <si>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</si>
  <si>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</si>
  <si>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</si>
  <si>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</si>
  <si>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</si>
  <si>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</si>
  <si>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</si>
  <si>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</si>
  <si>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</si>
  <si>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</si>
  <si>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</si>
  <si>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</si>
  <si>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</si>
  <si>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</si>
  <si>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</si>
  <si>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</si>
  <si>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</si>
  <si>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</si>
  <si>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</si>
  <si>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</si>
  <si>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</si>
  <si>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</si>
  <si>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</si>
  <si>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</si>
  <si>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</si>
  <si>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</si>
  <si>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</si>
  <si>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</si>
  <si>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</si>
  <si>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</si>
  <si>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</si>
  <si>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</si>
  <si>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</si>
  <si>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</si>
  <si>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</si>
  <si>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</si>
  <si>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</si>
  <si>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</si>
  <si>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</si>
  <si>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</si>
  <si>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</si>
  <si>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</si>
  <si>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</si>
  <si>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</si>
  <si>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</si>
  <si>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</si>
  <si>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</si>
  <si>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</si>
  <si>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</si>
  <si>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</si>
  <si>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</si>
  <si>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</si>
  <si>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</si>
  <si>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</si>
  <si>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</si>
  <si>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</si>
  <si>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</si>
  <si>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</si>
  <si>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</si>
  <si>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</si>
  <si>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</si>
  <si>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</si>
  <si>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</si>
  <si>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</si>
  <si>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</si>
  <si>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</si>
  <si>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</si>
  <si>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</si>
  <si>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</si>
  <si>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</si>
  <si>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</si>
  <si>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</si>
  <si>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</si>
  <si>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</si>
  <si>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</si>
  <si>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</si>
  <si>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</si>
  <si>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</si>
  <si>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</si>
  <si>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</si>
  <si>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</si>
  <si>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</si>
  <si>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</si>
  <si>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</si>
  <si>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</si>
  <si>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</si>
  <si>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</si>
  <si>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</si>
  <si>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</si>
  <si>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</si>
  <si>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</si>
  <si>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</si>
  <si>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</si>
  <si>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</si>
  <si>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</si>
  <si>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</si>
  <si>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</si>
  <si>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</si>
  <si>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</si>
  <si>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</si>
  <si>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</si>
  <si>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</si>
  <si>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</si>
  <si>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</si>
  <si>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</si>
  <si>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</si>
  <si>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</si>
  <si>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</si>
  <si>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</si>
  <si>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</si>
  <si>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</si>
  <si>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</si>
  <si>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</si>
  <si>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</si>
  <si>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</si>
  <si>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</si>
  <si>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</si>
  <si>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</si>
  <si>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</si>
  <si>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</si>
  <si>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</si>
  <si>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</si>
  <si>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</si>
  <si>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</si>
  <si>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</si>
  <si>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</si>
  <si>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</si>
  <si>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</si>
  <si>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</si>
  <si>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</si>
  <si>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</si>
  <si>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</si>
  <si>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</si>
  <si>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</si>
  <si>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</si>
  <si>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</si>
  <si>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</si>
  <si>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</si>
  <si>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</si>
  <si>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</si>
  <si>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</si>
  <si>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</si>
  <si>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</si>
  <si>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</si>
  <si>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</si>
  <si>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</si>
  <si>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</si>
  <si>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</si>
  <si>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</si>
  <si>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</si>
  <si>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</si>
  <si>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</si>
  <si>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</si>
  <si>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</si>
  <si>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</si>
  <si>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</si>
  <si>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</si>
  <si>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</si>
  <si>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</si>
  <si>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</si>
  <si>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</si>
  <si>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</si>
  <si>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</si>
  <si>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</si>
  <si>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</si>
  <si>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</si>
  <si>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</si>
  <si>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</si>
  <si>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</si>
  <si>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</si>
  <si>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</si>
  <si>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</si>
  <si>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</si>
  <si>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</si>
  <si>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</si>
  <si>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</si>
  <si>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</si>
  <si>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</si>
  <si>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</si>
  <si>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</si>
  <si>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</si>
  <si>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</si>
  <si>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</si>
  <si>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</si>
  <si>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</si>
  <si>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</si>
  <si>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</si>
  <si>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</si>
  <si>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</si>
  <si>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</si>
  <si>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</si>
  <si>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</si>
  <si>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</si>
  <si>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</si>
  <si>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</si>
  <si>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</si>
  <si>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</si>
  <si>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</si>
  <si>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</si>
  <si>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</si>
  <si>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</si>
  <si>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</si>
  <si>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</si>
  <si>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</si>
  <si>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</si>
  <si>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</si>
  <si>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</si>
  <si>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</si>
  <si>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</si>
  <si>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</si>
  <si>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</si>
  <si>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</si>
  <si>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</si>
  <si>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</si>
  <si>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</si>
  <si>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</si>
  <si>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</si>
  <si>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</si>
  <si>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</si>
  <si>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</si>
  <si>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</si>
  <si>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</si>
  <si>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</si>
  <si>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</si>
  <si>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</si>
  <si>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</si>
  <si>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</si>
  <si>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</si>
  <si>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</si>
  <si>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</si>
  <si>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</si>
  <si>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</si>
  <si>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</si>
  <si>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</si>
  <si>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</si>
  <si>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</si>
  <si>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</si>
  <si>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</si>
  <si>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</si>
  <si>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</si>
  <si>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</si>
  <si>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</si>
  <si>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</si>
  <si>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</si>
  <si>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</si>
  <si>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</si>
  <si>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</si>
  <si>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</si>
  <si>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</si>
  <si>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</si>
  <si>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</si>
  <si>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</si>
  <si>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</si>
  <si>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</si>
  <si>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</si>
  <si>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</si>
  <si>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</si>
  <si>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</si>
  <si>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</si>
  <si>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</si>
  <si>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</si>
  <si>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</si>
  <si>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</si>
  <si>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</si>
  <si>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</si>
  <si>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</si>
  <si>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</si>
  <si>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</si>
  <si>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</si>
  <si>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</si>
  <si>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</si>
  <si>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</si>
  <si>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</si>
  <si>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</si>
  <si>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</si>
  <si>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</si>
  <si>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</si>
  <si>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</si>
  <si>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</si>
  <si>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</si>
  <si>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</si>
  <si>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</si>
  <si>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</si>
  <si>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</si>
  <si>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</si>
  <si>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</si>
  <si>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</si>
  <si>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</si>
  <si>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</si>
  <si>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</si>
  <si>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</si>
  <si>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</si>
  <si>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</si>
  <si>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</si>
  <si>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</si>
  <si>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</si>
  <si>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</si>
  <si>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</si>
  <si>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</si>
  <si>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</si>
  <si>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</si>
  <si>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</si>
  <si>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</si>
  <si>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</si>
  <si>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</si>
  <si>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</si>
  <si>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</si>
  <si>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</si>
  <si>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</si>
  <si>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</si>
  <si>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</si>
  <si>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</si>
  <si>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</si>
  <si>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</si>
  <si>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</si>
  <si>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</si>
  <si>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</si>
  <si>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</si>
  <si>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</si>
  <si>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</si>
  <si>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</si>
  <si>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</si>
  <si>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</si>
  <si>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</si>
  <si>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</si>
  <si>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</si>
  <si>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</si>
  <si>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</si>
  <si>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</si>
  <si>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</si>
  <si>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</si>
  <si>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</si>
  <si>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</si>
  <si>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</si>
  <si>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</si>
  <si>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</si>
  <si>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</si>
  <si>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</si>
  <si>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</si>
  <si>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</si>
  <si>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</si>
  <si>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</si>
  <si>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</si>
  <si>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</si>
  <si>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</si>
  <si>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</si>
  <si>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</si>
  <si>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</si>
  <si>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</si>
  <si>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</si>
  <si>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</si>
  <si>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</si>
  <si>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</si>
  <si>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</si>
  <si>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</si>
  <si>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</si>
  <si>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</si>
  <si>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</si>
  <si>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</si>
  <si>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</si>
  <si>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</si>
  <si>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</si>
  <si>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</si>
  <si>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</si>
  <si>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</si>
  <si>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</si>
  <si>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</si>
  <si>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</si>
  <si>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</si>
  <si>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</si>
  <si>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</si>
  <si>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</si>
  <si>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</si>
  <si>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</si>
  <si>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</si>
  <si>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</si>
  <si>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</si>
  <si>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</si>
  <si>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</si>
  <si>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</si>
  <si>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</si>
  <si>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</si>
  <si>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</si>
  <si>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</si>
  <si>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</si>
  <si>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</si>
  <si>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</si>
  <si>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</si>
  <si>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</si>
  <si>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</si>
  <si>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</si>
  <si>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</si>
  <si>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</si>
  <si>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</si>
  <si>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</si>
  <si>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</si>
  <si>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</si>
  <si>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</si>
  <si>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</si>
  <si>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</si>
  <si>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</si>
  <si>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</si>
  <si>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</si>
  <si>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</si>
  <si>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</si>
  <si>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</si>
  <si>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</si>
  <si>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</si>
  <si>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</si>
  <si>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</si>
  <si>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</si>
  <si>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</si>
  <si>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</si>
  <si>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</si>
  <si>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</si>
  <si>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</si>
  <si>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</si>
  <si>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</si>
  <si>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</si>
  <si>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</si>
  <si>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</si>
  <si>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</si>
  <si>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</si>
  <si>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</si>
  <si>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</si>
  <si>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</si>
  <si>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</si>
  <si>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</si>
  <si>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</si>
  <si>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</si>
  <si>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</si>
  <si>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</si>
  <si>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</si>
  <si>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</si>
  <si>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</si>
  <si>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</si>
  <si>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</si>
  <si>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</si>
  <si>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</si>
  <si>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</si>
  <si>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</si>
  <si>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</si>
  <si>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</si>
  <si>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</si>
  <si>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</si>
  <si>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</si>
  <si>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</si>
  <si>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</si>
  <si>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</si>
  <si>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</si>
  <si>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</si>
  <si>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</si>
  <si>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</si>
  <si>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</si>
  <si>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</si>
  <si>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</si>
  <si>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</si>
  <si>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</si>
  <si>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</si>
  <si>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</si>
  <si>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</si>
  <si>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</si>
  <si>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</si>
  <si>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</si>
  <si>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</si>
  <si>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</si>
  <si>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</si>
  <si>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</si>
  <si>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</si>
  <si>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</si>
  <si>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</si>
  <si>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</si>
  <si>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</si>
  <si>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</si>
  <si>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</si>
  <si>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</si>
  <si>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</si>
  <si>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</si>
  <si>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</si>
  <si>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</si>
  <si>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</si>
  <si>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</si>
  <si>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</si>
  <si>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</si>
  <si>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</si>
  <si>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</si>
  <si>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</si>
  <si>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</si>
  <si>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</si>
  <si>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</si>
  <si>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</si>
  <si>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</si>
  <si>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</si>
  <si>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</si>
  <si>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</si>
  <si>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</si>
  <si>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</si>
  <si>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</si>
  <si>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</si>
  <si>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</si>
  <si>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</si>
  <si>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</si>
  <si>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</si>
  <si>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</si>
  <si>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</si>
  <si>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</si>
  <si>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</si>
  <si>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</si>
  <si>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</si>
  <si>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</si>
  <si>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</si>
  <si>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</si>
  <si>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</si>
  <si>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</si>
  <si>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</si>
  <si>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</si>
  <si>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</si>
  <si>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</si>
  <si>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</si>
  <si>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</si>
  <si>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</si>
  <si>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</si>
  <si>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</si>
  <si>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</si>
  <si>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</si>
  <si>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</si>
  <si>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</si>
  <si>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</si>
  <si>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</si>
  <si>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</si>
  <si>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</si>
  <si>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</si>
  <si>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</si>
  <si>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</si>
  <si>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</si>
  <si>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</si>
  <si>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</si>
  <si>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</si>
  <si>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</si>
  <si>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</si>
  <si>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</si>
  <si>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</si>
  <si>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</si>
  <si>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</si>
  <si>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</si>
  <si>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</si>
  <si>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</si>
  <si>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</si>
  <si>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</si>
  <si>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</si>
  <si>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</si>
  <si>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</si>
  <si>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</si>
  <si>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</si>
  <si>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</si>
  <si>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</si>
  <si>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</si>
  <si>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</si>
  <si>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</si>
  <si>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</si>
  <si>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</si>
  <si>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</si>
  <si>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</si>
  <si>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</si>
  <si>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</si>
  <si>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</si>
  <si>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</si>
  <si>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</si>
  <si>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</si>
  <si>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</si>
  <si>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</si>
  <si>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</si>
  <si>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</si>
  <si>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</si>
  <si>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</si>
  <si>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</si>
  <si>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</si>
  <si>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</si>
  <si>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</si>
  <si>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</si>
  <si>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</si>
  <si>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</si>
  <si>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</si>
  <si>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</si>
  <si>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</si>
  <si>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</si>
  <si>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</si>
  <si>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</si>
  <si>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</si>
  <si>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</si>
  <si>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</si>
  <si>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</si>
  <si>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</si>
  <si>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</si>
  <si>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</si>
  <si>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</si>
  <si>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</si>
  <si>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</si>
  <si>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</si>
  <si>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</si>
  <si>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</si>
  <si>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</si>
  <si>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</si>
  <si>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</si>
  <si>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</si>
  <si>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</si>
  <si>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</si>
  <si>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</si>
  <si>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</si>
  <si>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</si>
  <si>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</si>
  <si>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</si>
  <si>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</si>
  <si>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</si>
  <si>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</si>
  <si>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</si>
  <si>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</si>
  <si>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</si>
  <si>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</si>
  <si>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</si>
  <si>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</si>
  <si>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</si>
  <si>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</si>
  <si>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</si>
  <si>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</si>
  <si>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</si>
  <si>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</si>
  <si>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</si>
  <si>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</si>
  <si>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</si>
  <si>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</si>
  <si>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</si>
  <si>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</si>
  <si>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</si>
  <si>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</si>
  <si>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</si>
  <si>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</si>
  <si>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</si>
  <si>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</si>
  <si>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</si>
  <si>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</si>
  <si>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</si>
  <si>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</si>
  <si>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</si>
  <si>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</si>
  <si>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</si>
  <si>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</si>
  <si>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</si>
  <si>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</si>
  <si>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</si>
  <si>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</si>
  <si>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</si>
  <si>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</si>
  <si>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</si>
  <si>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</si>
  <si>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</si>
  <si>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</si>
  <si>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</si>
  <si>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</si>
  <si>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</si>
  <si>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</si>
  <si>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</si>
  <si>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</si>
  <si>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</si>
  <si>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</si>
  <si>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</si>
  <si>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</si>
  <si>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</si>
  <si>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</si>
  <si>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</si>
  <si>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</si>
  <si>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</si>
  <si>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</si>
  <si>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</si>
  <si>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</si>
  <si>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</si>
  <si>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</si>
  <si>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</si>
  <si>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</si>
  <si>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</si>
  <si>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</si>
  <si>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</si>
  <si>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</si>
  <si>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</si>
  <si>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</si>
  <si>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</si>
  <si>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</si>
  <si>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</si>
  <si>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</si>
  <si>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</si>
  <si>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</si>
  <si>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</si>
  <si>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</si>
  <si>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</si>
  <si>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</si>
  <si>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</si>
  <si>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</si>
  <si>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</si>
  <si>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</si>
  <si>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</si>
  <si>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</si>
  <si>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</si>
  <si>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</si>
  <si>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</si>
  <si>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</si>
  <si>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</si>
  <si>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</si>
  <si>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</si>
  <si>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</si>
  <si>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</si>
  <si>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</si>
  <si>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</si>
  <si>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</si>
  <si>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</si>
  <si>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</si>
  <si>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</si>
  <si>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</si>
  <si>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</si>
  <si>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</si>
  <si>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</si>
  <si>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</si>
  <si>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</si>
  <si>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</si>
  <si>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</si>
  <si>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</si>
  <si>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</si>
  <si>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</si>
  <si>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</si>
  <si>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</si>
  <si>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</si>
  <si>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</si>
  <si>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</si>
  <si>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</si>
  <si>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</si>
  <si>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</si>
  <si>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</si>
  <si>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</si>
  <si>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</si>
  <si>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</si>
  <si>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</si>
  <si>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</si>
  <si>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</si>
  <si>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</si>
  <si>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</si>
  <si>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</si>
  <si>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</si>
  <si>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</si>
  <si>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</si>
  <si>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</si>
  <si>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</si>
  <si>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</si>
  <si>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</si>
  <si>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</si>
  <si>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</si>
  <si>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</si>
  <si>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</si>
  <si>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</si>
  <si>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</si>
  <si>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</si>
  <si>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</si>
  <si>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</si>
  <si>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</si>
  <si>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</si>
  <si>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</si>
  <si>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</si>
  <si>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</si>
  <si>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</si>
  <si>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</si>
  <si>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</si>
  <si>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</si>
  <si>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</si>
  <si>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</si>
  <si>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</si>
  <si>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</si>
  <si>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</si>
  <si>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</si>
  <si>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</si>
  <si>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</si>
  <si>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</si>
  <si>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</si>
  <si>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</si>
  <si>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</si>
  <si>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</si>
  <si>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</si>
  <si>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</si>
  <si>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</si>
  <si>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</si>
  <si>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</si>
  <si>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</si>
  <si>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</si>
  <si>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</si>
  <si>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</si>
  <si>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</si>
  <si>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</si>
  <si>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</si>
  <si>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</si>
  <si>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</si>
  <si>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</si>
  <si>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</si>
  <si>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</si>
  <si>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</si>
  <si>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</si>
  <si>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</si>
  <si>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</si>
  <si>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</si>
  <si>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</si>
  <si>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</si>
  <si>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</si>
  <si>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</si>
  <si>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</si>
  <si>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</si>
  <si>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</si>
  <si>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</si>
  <si>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</si>
  <si>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</si>
  <si>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</si>
  <si>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</si>
  <si>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</si>
  <si>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</si>
  <si>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</si>
  <si>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</si>
  <si>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</si>
  <si>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</si>
  <si>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</si>
  <si>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</si>
  <si>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</si>
  <si>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</si>
  <si>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</si>
  <si>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</si>
  <si>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</si>
  <si>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</si>
  <si>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</si>
  <si>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</si>
  <si>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</si>
  <si>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</si>
  <si>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</si>
  <si>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</si>
  <si>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</si>
  <si>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</si>
  <si>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</si>
  <si>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</si>
  <si>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</si>
  <si>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</si>
  <si>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</si>
  <si>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</si>
  <si>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</si>
  <si>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</si>
  <si>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</si>
  <si>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</si>
  <si>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</si>
  <si>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</si>
  <si>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</si>
  <si>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</si>
  <si>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</si>
  <si>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</si>
  <si>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</si>
  <si>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</si>
  <si>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</si>
  <si>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</si>
  <si>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</si>
  <si>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</si>
  <si>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</si>
  <si>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</si>
  <si>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</si>
  <si>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</si>
  <si>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</si>
  <si>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</si>
  <si>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</si>
  <si>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</si>
  <si>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</si>
  <si>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</si>
  <si>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</si>
  <si>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</si>
  <si>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</si>
  <si>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</si>
  <si>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</si>
  <si>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</si>
  <si>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</si>
  <si>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</si>
  <si>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</si>
  <si>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</si>
  <si>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</si>
  <si>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</si>
  <si>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</si>
  <si>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</si>
  <si>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</si>
  <si>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</si>
  <si>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</si>
  <si>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</si>
  <si>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</si>
  <si>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</si>
  <si>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</si>
  <si>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</si>
  <si>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</si>
  <si>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</si>
  <si>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</si>
  <si>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</si>
  <si>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</si>
  <si>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</si>
  <si>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</si>
  <si>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</si>
  <si>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</si>
  <si>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</si>
  <si>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</si>
  <si>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</si>
  <si>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</si>
  <si>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</si>
  <si>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</si>
  <si>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</si>
  <si>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</si>
  <si>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</si>
  <si>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</si>
  <si>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</si>
  <si>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</si>
  <si>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</si>
  <si>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</si>
  <si>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</si>
  <si>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</si>
  <si>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</si>
  <si>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</si>
  <si>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</si>
  <si>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</si>
  <si>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</si>
  <si>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</si>
  <si>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</si>
  <si>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</si>
  <si>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</si>
  <si>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</si>
  <si>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</si>
  <si>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</si>
  <si>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</si>
  <si>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</si>
  <si>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</si>
  <si>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</si>
  <si>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</si>
  <si>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</si>
  <si>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</si>
  <si>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</si>
  <si>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</si>
  <si>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</si>
  <si>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</si>
  <si>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</si>
  <si>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</si>
  <si>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</si>
  <si>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</si>
  <si>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</si>
  <si>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</si>
  <si>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</si>
  <si>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</si>
  <si>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</si>
  <si>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</si>
  <si>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</si>
  <si>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</si>
  <si>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</si>
  <si>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</si>
  <si>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</si>
  <si>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</si>
  <si>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</si>
  <si>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</si>
  <si>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</si>
  <si>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</si>
  <si>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</si>
  <si>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</si>
  <si>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</si>
  <si>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</si>
  <si>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</si>
  <si>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</si>
  <si>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</si>
  <si>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</si>
  <si>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</si>
  <si>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</si>
  <si>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</si>
  <si>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</si>
  <si>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</si>
  <si>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</si>
  <si>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</si>
  <si>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</si>
  <si>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</si>
  <si>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</si>
  <si>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</si>
  <si>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</si>
  <si>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</si>
  <si>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</si>
  <si>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</si>
  <si>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</si>
  <si>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</si>
  <si>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</si>
  <si>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</si>
  <si>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</si>
  <si>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</si>
  <si>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</si>
  <si>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</si>
  <si>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</si>
  <si>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</si>
  <si>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</si>
  <si>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</si>
  <si>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</si>
  <si>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</si>
  <si>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</si>
  <si>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</si>
  <si>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</si>
  <si>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</si>
  <si>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</si>
  <si>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</si>
  <si>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</si>
  <si>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</si>
  <si>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</si>
  <si>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</si>
  <si>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</si>
  <si>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</si>
  <si>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</si>
  <si>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</si>
  <si>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</si>
  <si>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</si>
  <si>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</si>
  <si>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</si>
  <si>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</si>
  <si>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</si>
  <si>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</si>
  <si>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</si>
  <si>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</si>
  <si>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</si>
  <si>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</si>
  <si>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</si>
  <si>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</si>
  <si>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</si>
  <si>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</si>
  <si>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</si>
  <si>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</si>
  <si>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</si>
  <si>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</si>
  <si>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</si>
  <si>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</si>
  <si>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</si>
  <si>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</si>
  <si>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</si>
  <si>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</si>
  <si>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</si>
  <si>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</si>
  <si>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</si>
  <si>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</si>
  <si>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</si>
  <si>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</si>
  <si>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</si>
  <si>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</si>
  <si>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</si>
  <si>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</si>
  <si>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</si>
  <si>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</si>
  <si>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</si>
  <si>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</si>
  <si>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</si>
  <si>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</si>
  <si>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</si>
  <si>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</si>
  <si>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</si>
  <si>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</si>
  <si>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</si>
  <si>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</si>
  <si>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</si>
  <si>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</si>
  <si>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</si>
  <si>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</si>
  <si>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</si>
  <si>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</si>
  <si>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</si>
  <si>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</si>
  <si>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</si>
  <si>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</si>
  <si>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</si>
  <si>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</si>
  <si>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</si>
  <si>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</si>
  <si>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</si>
  <si>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</si>
  <si>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</si>
  <si>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</si>
  <si>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</si>
  <si>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</si>
  <si>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</si>
  <si>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</si>
  <si>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</si>
  <si>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</si>
  <si>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</si>
  <si>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</si>
  <si>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</si>
  <si>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</si>
  <si>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</si>
  <si>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</si>
  <si>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</si>
  <si>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</si>
  <si>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</si>
  <si>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</si>
  <si>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</si>
  <si>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</si>
  <si>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</si>
  <si>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</si>
  <si>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</si>
  <si>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</si>
  <si>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</si>
  <si>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</si>
  <si>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</si>
  <si>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</si>
  <si>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</si>
  <si>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</si>
  <si>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</si>
  <si>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</si>
  <si>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</si>
  <si>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</si>
  <si>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</si>
  <si>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</si>
  <si>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</si>
  <si>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</si>
  <si>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</si>
  <si>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</si>
  <si>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</si>
  <si>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</si>
  <si>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</si>
  <si>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</si>
  <si>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</si>
  <si>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</si>
  <si>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</si>
  <si>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</si>
  <si>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</si>
  <si>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</si>
  <si>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</si>
  <si>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</si>
  <si>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</si>
  <si>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</si>
  <si>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</si>
  <si>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</si>
  <si>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</si>
  <si>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</si>
  <si>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</si>
  <si>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</si>
  <si>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</si>
  <si>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</si>
  <si>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</si>
  <si>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</si>
  <si>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</si>
  <si>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</si>
  <si>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</si>
  <si>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</si>
  <si>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</si>
  <si>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</si>
  <si>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</si>
  <si>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</si>
  <si>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</si>
  <si>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</si>
  <si>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</si>
  <si>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</si>
  <si>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</si>
  <si>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</si>
  <si>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</si>
  <si>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</si>
  <si>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</si>
  <si>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</si>
  <si>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</si>
  <si>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</si>
  <si>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</si>
  <si>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</si>
  <si>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</si>
  <si>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</si>
  <si>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</si>
  <si>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</si>
  <si>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</si>
  <si>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</si>
  <si>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</si>
  <si>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</si>
  <si>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</si>
  <si>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</si>
  <si>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</si>
  <si>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</si>
  <si>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</si>
  <si>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</si>
  <si>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</si>
  <si>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</si>
  <si>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</si>
  <si>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</si>
  <si>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</si>
  <si>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</si>
  <si>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</si>
  <si>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</si>
  <si>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</si>
  <si>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</si>
  <si>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</si>
  <si>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</si>
  <si>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</si>
  <si>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</si>
  <si>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</si>
  <si>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</si>
  <si>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</si>
  <si>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</si>
  <si>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</si>
  <si>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</si>
  <si>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</si>
  <si>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</si>
  <si>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</si>
  <si>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</si>
  <si>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</si>
  <si>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</si>
  <si>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</si>
  <si>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</si>
  <si>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</si>
  <si>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</si>
  <si>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</si>
  <si>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</si>
  <si>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</si>
  <si>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</si>
  <si>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</si>
  <si>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</si>
  <si>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</si>
  <si>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</si>
  <si>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</si>
  <si>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</si>
  <si>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</si>
  <si>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</si>
  <si>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</si>
  <si>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</si>
  <si>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</si>
  <si>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</si>
  <si>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</si>
  <si>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</si>
  <si>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</si>
  <si>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</si>
  <si>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</si>
  <si>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</si>
  <si>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</si>
  <si>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</si>
  <si>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</si>
  <si>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</si>
  <si>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</si>
  <si>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</si>
  <si>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</si>
  <si>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</si>
  <si>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</si>
  <si>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</si>
  <si>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</si>
  <si>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</si>
  <si>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</si>
  <si>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</si>
  <si>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</si>
  <si>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</si>
  <si>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</si>
  <si>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</si>
  <si>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</si>
  <si>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</si>
  <si>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</si>
  <si>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</si>
  <si>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</si>
  <si>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</si>
  <si>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</si>
  <si>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</si>
  <si>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</si>
  <si>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</si>
  <si>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</si>
  <si>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</si>
  <si>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</si>
  <si>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</si>
  <si>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</si>
  <si>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</si>
  <si>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</si>
  <si>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</si>
  <si>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</si>
  <si>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</si>
  <si>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</si>
  <si>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</si>
  <si>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</si>
  <si>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</si>
  <si>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</si>
  <si>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</si>
  <si>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</si>
  <si>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</si>
  <si>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</si>
  <si>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</si>
  <si>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</si>
  <si>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</si>
  <si>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</si>
  <si>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</si>
  <si>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</si>
  <si>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</si>
  <si>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</si>
  <si>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</si>
  <si>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</si>
  <si>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</si>
  <si>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</si>
  <si>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</si>
  <si>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</si>
  <si>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</si>
  <si>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</si>
  <si>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</si>
  <si>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</si>
  <si>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</si>
  <si>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</si>
  <si>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</si>
  <si>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</si>
  <si>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</si>
  <si>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</si>
  <si>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</si>
  <si>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</si>
  <si>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</si>
  <si>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</si>
  <si>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</si>
  <si>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</si>
  <si>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</si>
  <si>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</si>
  <si>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</si>
  <si>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</si>
  <si>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</si>
  <si>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</si>
  <si>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</si>
  <si>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</si>
  <si>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</si>
  <si>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</si>
  <si>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</si>
  <si>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</si>
  <si>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</si>
  <si>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</si>
  <si>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</si>
  <si>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</si>
  <si>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</si>
  <si>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</si>
  <si>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</si>
  <si>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</si>
  <si>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</si>
  <si>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</si>
  <si>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</si>
  <si>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</si>
  <si>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</si>
  <si>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</si>
  <si>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</si>
  <si>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</si>
  <si>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</si>
  <si>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</si>
  <si>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</si>
  <si>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</si>
  <si>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</si>
  <si>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</si>
  <si>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</si>
  <si>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</si>
  <si>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</si>
  <si>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</si>
  <si>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</si>
  <si>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</si>
  <si>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</si>
  <si>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</si>
  <si>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</si>
  <si>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</si>
  <si>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</si>
  <si>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</si>
  <si>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</si>
  <si>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</si>
  <si>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</si>
  <si>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</si>
  <si>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</si>
  <si>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</si>
  <si>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</si>
  <si>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</si>
  <si>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</si>
  <si>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</si>
  <si>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</si>
  <si>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</si>
  <si>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</si>
  <si>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</si>
  <si>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</si>
  <si>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</si>
  <si>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</si>
  <si>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</si>
  <si>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</si>
  <si>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</si>
  <si>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</si>
  <si>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</si>
  <si>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</si>
  <si>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</si>
  <si>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</si>
  <si>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</si>
  <si>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</si>
  <si>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</si>
  <si>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</si>
  <si>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</si>
  <si>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</si>
  <si>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</si>
  <si>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</si>
  <si>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</si>
  <si>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</si>
  <si>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</si>
  <si>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</si>
  <si>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</si>
  <si>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</si>
  <si>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</si>
  <si>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</si>
  <si>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</si>
  <si>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</si>
  <si>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</si>
  <si>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</si>
  <si>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</si>
  <si>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</si>
  <si>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</si>
  <si>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</si>
  <si>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</si>
  <si>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</si>
  <si>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</si>
  <si>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</si>
  <si>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</si>
  <si>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</si>
  <si>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</si>
  <si>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</si>
  <si>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</si>
  <si>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</si>
  <si>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</si>
  <si>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</si>
  <si>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</si>
  <si>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</si>
  <si>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</si>
  <si>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</si>
  <si>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</si>
  <si>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</si>
  <si>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</si>
  <si>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</si>
  <si>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</si>
  <si>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</si>
  <si>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</si>
  <si>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</si>
  <si>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</si>
  <si>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</si>
  <si>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</si>
  <si>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</si>
  <si>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</si>
  <si>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</si>
  <si>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</si>
  <si>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</si>
  <si>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</si>
  <si>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</si>
  <si>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</si>
  <si>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</si>
  <si>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</si>
  <si>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</si>
  <si>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</si>
  <si>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</si>
  <si>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</si>
  <si>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</si>
  <si>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</si>
  <si>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</si>
  <si>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</si>
  <si>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</si>
  <si>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</si>
  <si>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</si>
  <si>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</si>
  <si>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</si>
  <si>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</si>
  <si>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</si>
  <si>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</si>
  <si>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</si>
  <si>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</si>
  <si>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</si>
  <si>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</si>
  <si>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</si>
  <si>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</si>
  <si>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</si>
  <si>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</si>
  <si>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</si>
  <si>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</si>
  <si>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</si>
  <si>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</si>
  <si>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</si>
  <si>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</si>
  <si>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</si>
  <si>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</si>
  <si>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</si>
  <si>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</si>
  <si>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</si>
  <si>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</si>
  <si>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</si>
  <si>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</si>
  <si>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</si>
  <si>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</si>
  <si>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</si>
  <si>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</si>
  <si>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</si>
  <si>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</si>
  <si>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</si>
  <si>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</si>
  <si>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</si>
  <si>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</si>
  <si>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</si>
  <si>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</si>
  <si>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</si>
  <si>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</si>
  <si>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</si>
  <si>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</si>
  <si>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</si>
  <si>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</si>
  <si>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</si>
  <si>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</si>
  <si>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</si>
  <si>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</si>
  <si>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</si>
  <si>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</si>
  <si>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</si>
  <si>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</si>
  <si>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</si>
  <si>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</si>
  <si>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</si>
  <si>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</si>
  <si>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</si>
  <si>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</si>
  <si>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</si>
  <si>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</si>
  <si>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</si>
  <si>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</si>
  <si>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</si>
  <si>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</si>
  <si>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</si>
  <si>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</si>
  <si>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</si>
  <si>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</si>
  <si>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</si>
  <si>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</si>
  <si>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</si>
  <si>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</si>
  <si>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</si>
  <si>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</si>
  <si>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</si>
  <si>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</si>
  <si>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</si>
  <si>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</si>
  <si>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</si>
  <si>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</si>
  <si>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</si>
  <si>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</si>
  <si>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</si>
  <si>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</si>
  <si>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</si>
  <si>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</si>
  <si>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</si>
  <si>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</si>
  <si>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</si>
  <si>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</si>
  <si>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</si>
  <si>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</si>
  <si>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</si>
  <si>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</si>
  <si>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</si>
  <si>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</si>
  <si>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</si>
  <si>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</si>
  <si>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</si>
  <si>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</si>
  <si>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</si>
  <si>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</si>
  <si>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</si>
  <si>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</si>
  <si>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</si>
  <si>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</si>
  <si>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</si>
  <si>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</si>
  <si>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</si>
  <si>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</si>
  <si>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</si>
  <si>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</si>
  <si>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</si>
  <si>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</si>
  <si>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</si>
  <si>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</si>
  <si>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</si>
  <si>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</si>
  <si>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</si>
  <si>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</si>
  <si>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</si>
  <si>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</si>
  <si>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</si>
  <si>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</si>
  <si>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</si>
  <si>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</si>
  <si>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</si>
  <si>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</si>
  <si>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</si>
  <si>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</si>
  <si>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</si>
  <si>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</si>
  <si>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</si>
  <si>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</si>
  <si>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</si>
  <si>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</si>
  <si>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</si>
  <si>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</si>
  <si>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</si>
  <si>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</si>
  <si>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</si>
  <si>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</si>
  <si>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</si>
  <si>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</si>
  <si>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</si>
  <si>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</si>
  <si>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</si>
  <si>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</si>
  <si>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</si>
  <si>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</si>
  <si>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</si>
  <si>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</si>
  <si>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</si>
  <si>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</si>
  <si>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</si>
  <si>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</si>
  <si>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</si>
  <si>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</si>
  <si>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</si>
  <si>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</si>
  <si>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</si>
  <si>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</si>
  <si>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</si>
  <si>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</si>
  <si>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</si>
  <si>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</si>
  <si>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</si>
  <si>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</si>
  <si>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</si>
  <si>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</si>
  <si>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</si>
  <si>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</si>
  <si>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</si>
  <si>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</si>
  <si>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</si>
  <si>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</si>
  <si>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</si>
  <si>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</si>
  <si>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</si>
  <si>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</si>
  <si>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</si>
  <si>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</si>
  <si>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</si>
  <si>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</si>
  <si>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</si>
  <si>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</si>
  <si>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</si>
  <si>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</si>
  <si>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</si>
  <si>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</si>
  <si>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</si>
  <si>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</si>
  <si>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</si>
  <si>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</si>
  <si>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</si>
  <si>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</si>
  <si>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</si>
  <si>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</si>
  <si>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</si>
  <si>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</si>
  <si>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</si>
  <si>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</si>
  <si>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</si>
  <si>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</si>
  <si>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</si>
  <si>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</si>
  <si>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</si>
  <si>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</si>
  <si>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</si>
  <si>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</si>
  <si>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</si>
  <si>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</si>
  <si>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</si>
  <si>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</si>
  <si>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</si>
  <si>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</si>
  <si>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</si>
  <si>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</si>
  <si>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</si>
  <si>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</si>
  <si>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</si>
  <si>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</si>
  <si>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</si>
  <si>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</si>
  <si>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</si>
  <si>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</si>
  <si>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</si>
  <si>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</si>
  <si>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</si>
  <si>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</si>
  <si>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</si>
  <si>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</si>
  <si>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</si>
  <si>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</si>
  <si>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</si>
  <si>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</si>
  <si>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</si>
  <si>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</si>
  <si>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</si>
  <si>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</si>
  <si>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</si>
  <si>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</si>
  <si>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</si>
  <si>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</si>
  <si>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</si>
  <si>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</si>
  <si>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</si>
  <si>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</si>
  <si>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</si>
  <si>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</si>
  <si>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</si>
  <si>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</si>
  <si>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</si>
  <si>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</si>
  <si>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</si>
  <si>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</si>
  <si>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</si>
  <si>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</si>
  <si>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</si>
  <si>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</si>
  <si>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</si>
  <si>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</si>
  <si>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</si>
  <si>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</si>
  <si>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</si>
  <si>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</si>
  <si>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</si>
  <si>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</si>
  <si>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</si>
  <si>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</si>
  <si>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</si>
  <si>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</si>
  <si>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</si>
  <si>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</si>
  <si>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</si>
  <si>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</si>
  <si>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</si>
  <si>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</si>
  <si>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</si>
  <si>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</si>
  <si>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</si>
  <si>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</si>
  <si>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</si>
  <si>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</si>
  <si>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</si>
  <si>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</si>
  <si>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</si>
  <si>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</si>
  <si>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</si>
  <si>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</si>
  <si>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</si>
  <si>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</si>
  <si>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</si>
  <si>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</si>
  <si>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</si>
  <si>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</si>
  <si>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</si>
  <si>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</si>
  <si>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</si>
  <si>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</si>
  <si>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</si>
  <si>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</si>
  <si>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</si>
  <si>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</si>
  <si>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</si>
  <si>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</si>
  <si>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</si>
  <si>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</si>
  <si>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</si>
  <si>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</si>
  <si>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</si>
  <si>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</si>
  <si>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</si>
  <si>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</si>
  <si>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</si>
  <si>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</si>
  <si>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</si>
  <si>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</si>
  <si>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</si>
  <si>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</si>
  <si>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</si>
  <si>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</si>
  <si>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</si>
  <si>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</si>
  <si>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</si>
  <si>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</si>
  <si>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</si>
  <si>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</si>
  <si>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</si>
  <si>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</si>
  <si>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</si>
  <si>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</si>
  <si>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</si>
  <si>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</si>
  <si>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</si>
  <si>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</si>
  <si>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</si>
  <si>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</si>
  <si>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</si>
  <si>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</si>
  <si>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</si>
  <si>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</si>
  <si>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</si>
  <si>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</si>
  <si>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</si>
  <si>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</si>
  <si>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</si>
  <si>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</si>
  <si>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</si>
  <si>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</si>
  <si>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</si>
  <si>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</si>
  <si>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</si>
  <si>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</si>
  <si>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</si>
  <si>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</si>
  <si>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</si>
  <si>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</si>
  <si>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</si>
  <si>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</si>
  <si>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</si>
  <si>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</si>
  <si>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</si>
  <si>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</si>
  <si>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</si>
  <si>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</si>
  <si>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</si>
  <si>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</si>
  <si>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</si>
  <si>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</si>
  <si>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</si>
  <si>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</si>
  <si>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</si>
  <si>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</si>
  <si>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</si>
  <si>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</si>
  <si>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</si>
  <si>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</si>
  <si>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</si>
  <si>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</si>
  <si>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</si>
  <si>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</si>
  <si>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</si>
  <si>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</si>
  <si>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</si>
  <si>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</si>
  <si>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</si>
  <si>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</si>
  <si>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</si>
  <si>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</si>
  <si>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</si>
  <si>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</si>
  <si>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</si>
  <si>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</si>
  <si>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</si>
  <si>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</si>
  <si>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</si>
  <si>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</si>
  <si>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</si>
  <si>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</si>
  <si>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</si>
  <si>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</si>
  <si>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</si>
  <si>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</si>
  <si>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</si>
  <si>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</si>
  <si>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</si>
  <si>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</si>
  <si>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</si>
  <si>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</si>
  <si>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</si>
  <si>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</si>
  <si>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</si>
  <si>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</si>
  <si>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</si>
  <si>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</si>
  <si>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</si>
  <si>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</si>
  <si>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</si>
  <si>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</si>
  <si>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</si>
  <si>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</si>
  <si>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</si>
  <si>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</si>
  <si>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</si>
  <si>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</si>
  <si>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</si>
  <si>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</si>
  <si>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</si>
  <si>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</si>
  <si>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</si>
  <si>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</si>
  <si>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</si>
  <si>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</si>
  <si>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</si>
  <si>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</si>
  <si>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</si>
  <si>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</si>
  <si>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</si>
  <si>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</si>
  <si>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</si>
  <si>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</si>
  <si>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</si>
  <si>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</si>
  <si>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</si>
  <si>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</si>
  <si>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</si>
  <si>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</si>
  <si>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</si>
  <si>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</si>
  <si>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</si>
  <si>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</si>
  <si>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</si>
  <si>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</si>
  <si>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</si>
  <si>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</si>
  <si>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</si>
  <si>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</si>
  <si>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</si>
  <si>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</si>
  <si>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</si>
  <si>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</si>
  <si>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</si>
  <si>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</si>
  <si>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</si>
  <si>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</si>
  <si>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</si>
  <si>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</si>
  <si>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</si>
  <si>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</si>
  <si>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</si>
  <si>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</si>
  <si>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</si>
  <si>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</si>
  <si>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</si>
  <si>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</si>
  <si>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</si>
  <si>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</si>
  <si>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</si>
  <si>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</si>
  <si>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</si>
  <si>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</si>
  <si>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</si>
  <si>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</si>
  <si>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</si>
  <si>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</si>
  <si>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</si>
  <si>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</si>
  <si>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</si>
  <si>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</si>
  <si>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</si>
  <si>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</si>
  <si>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</si>
  <si>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</si>
  <si>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</si>
  <si>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</si>
  <si>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</si>
  <si>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</si>
  <si>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</si>
  <si>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</si>
  <si>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</si>
  <si>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</si>
  <si>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</si>
  <si>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</si>
  <si>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</si>
  <si>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</si>
  <si>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</si>
  <si>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</si>
  <si>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</si>
  <si>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</si>
  <si>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</si>
  <si>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</si>
  <si>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</si>
  <si>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</si>
  <si>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</si>
  <si>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</si>
  <si>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</si>
  <si>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</si>
  <si>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</si>
  <si>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</si>
  <si>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</si>
  <si>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</si>
  <si>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</si>
  <si>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</si>
  <si>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</si>
  <si>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</si>
  <si>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</si>
  <si>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</si>
  <si>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</si>
  <si>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</si>
  <si>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</si>
  <si>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</si>
  <si>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</si>
  <si>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</si>
  <si>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</si>
  <si>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</si>
  <si>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</si>
  <si>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</si>
  <si>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</si>
  <si>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</si>
  <si>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</si>
  <si>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</si>
  <si>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</si>
  <si>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</si>
  <si>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</si>
  <si>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</si>
  <si>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</si>
  <si>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</si>
  <si>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</si>
  <si>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</si>
  <si>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</si>
  <si>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</si>
  <si>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</si>
  <si>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</si>
  <si>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</si>
  <si>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</si>
  <si>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</si>
  <si>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</si>
  <si>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</si>
  <si>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</si>
  <si>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</si>
  <si>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</si>
  <si>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</si>
  <si>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</si>
  <si>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</si>
  <si>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</si>
  <si>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</si>
  <si>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</si>
  <si>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</si>
  <si>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</si>
  <si>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</si>
  <si>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</si>
  <si>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</si>
  <si>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</si>
  <si>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</si>
  <si>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</si>
  <si>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</si>
  <si>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</si>
  <si>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</si>
  <si>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</si>
  <si>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</si>
  <si>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</si>
  <si>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</si>
  <si>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</si>
  <si>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</si>
  <si>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</si>
  <si>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</si>
  <si>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</si>
  <si>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</si>
  <si>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</si>
  <si>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</si>
  <si>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</si>
  <si>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</si>
  <si>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</si>
  <si>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</si>
  <si>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</si>
  <si>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</si>
  <si>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</si>
  <si>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</si>
  <si>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</si>
  <si>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</si>
  <si>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</si>
  <si>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</si>
  <si>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</si>
  <si>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</si>
  <si>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</si>
  <si>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</si>
  <si>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</si>
  <si>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</si>
  <si>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</si>
  <si>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</si>
  <si>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</si>
  <si>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</si>
  <si>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</si>
  <si>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</si>
  <si>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</si>
  <si>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</si>
  <si>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</si>
  <si>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</si>
  <si>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</si>
  <si>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</si>
  <si>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</si>
  <si>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</si>
  <si>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</si>
  <si>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</si>
  <si>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</si>
  <si>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</si>
  <si>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</si>
  <si>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</si>
  <si>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</si>
  <si>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</si>
  <si>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</si>
  <si>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</si>
  <si>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</si>
  <si>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</si>
  <si>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</si>
  <si>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</si>
  <si>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</si>
  <si>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</si>
  <si>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</si>
  <si>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</si>
  <si>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</si>
  <si>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</si>
  <si>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</si>
  <si>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</si>
  <si>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</si>
  <si>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</si>
  <si>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</si>
  <si>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</si>
  <si>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</si>
  <si>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</si>
  <si>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</si>
  <si>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</si>
  <si>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</si>
  <si>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</si>
  <si>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</si>
  <si>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</si>
  <si>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</si>
  <si>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</si>
  <si>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</si>
  <si>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</si>
  <si>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</si>
  <si>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</si>
  <si>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</si>
  <si>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</si>
  <si>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</si>
  <si>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</si>
  <si>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</si>
  <si>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</si>
  <si>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</si>
  <si>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</si>
  <si>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</si>
  <si>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</si>
  <si>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</si>
  <si>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</si>
  <si>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</si>
  <si>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</si>
  <si>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</si>
  <si>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</si>
  <si>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</si>
  <si>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</si>
  <si>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</si>
  <si>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</si>
  <si>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</si>
  <si>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</si>
  <si>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</si>
  <si>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</si>
  <si>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</si>
  <si>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</si>
  <si>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</si>
  <si>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</si>
  <si>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</si>
  <si>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</si>
  <si>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</si>
  <si>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</si>
  <si>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</si>
  <si>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</si>
  <si>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</si>
  <si>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</si>
  <si>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</si>
  <si>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</si>
  <si>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</si>
  <si>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</si>
  <si>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</si>
  <si>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</si>
  <si>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</si>
  <si>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</si>
  <si>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</si>
  <si>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</si>
  <si>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</si>
  <si>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</si>
  <si>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</si>
  <si>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</si>
  <si>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</si>
  <si>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</si>
  <si>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</si>
  <si>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</si>
  <si>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</si>
  <si>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</si>
  <si>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</si>
  <si>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</si>
  <si>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</si>
  <si>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</si>
  <si>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</si>
  <si>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</si>
  <si>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</si>
  <si>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</si>
  <si>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</si>
  <si>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</si>
  <si>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</si>
  <si>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</si>
  <si>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</si>
  <si>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</si>
  <si>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</si>
  <si>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</si>
  <si>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</si>
  <si>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</si>
  <si>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</si>
  <si>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</si>
  <si>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</si>
  <si>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</si>
  <si>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</si>
  <si>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</si>
  <si>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</si>
  <si>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</si>
  <si>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</si>
  <si>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</si>
  <si>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</si>
  <si>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</si>
  <si>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</si>
  <si>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</si>
  <si>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</si>
  <si>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</si>
  <si>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</si>
  <si>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</si>
  <si>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</si>
  <si>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</si>
  <si>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</si>
  <si>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</si>
  <si>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</si>
  <si>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</si>
  <si>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</si>
  <si>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</si>
  <si>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</si>
  <si>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</si>
  <si>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</si>
  <si>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</si>
  <si>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</si>
  <si>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</si>
  <si>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</si>
  <si>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</si>
  <si>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</si>
  <si>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</si>
  <si>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</si>
  <si>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</si>
  <si>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</si>
  <si>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</si>
  <si>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</si>
  <si>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</si>
  <si>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</si>
  <si>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</si>
  <si>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</si>
  <si>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</si>
  <si>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</si>
  <si>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</si>
  <si>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</si>
  <si>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</si>
  <si>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</si>
  <si>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</si>
  <si>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</si>
  <si>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</si>
  <si>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</si>
  <si>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</si>
  <si>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</si>
  <si>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</si>
  <si>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</si>
  <si>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</si>
  <si>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</si>
  <si>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</si>
  <si>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</si>
  <si>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</si>
  <si>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</si>
  <si>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</si>
  <si>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</si>
  <si>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</si>
  <si>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</si>
  <si>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</si>
  <si>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</si>
  <si>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</si>
  <si>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</si>
  <si>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</si>
  <si>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</si>
  <si>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</si>
  <si>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</si>
  <si>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</si>
  <si>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</si>
  <si>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</si>
  <si>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</si>
  <si>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</si>
  <si>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</si>
  <si>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</si>
  <si>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</si>
  <si>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</si>
  <si>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</si>
  <si>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</si>
  <si>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</si>
  <si>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</si>
  <si>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</si>
  <si>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</si>
  <si>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</si>
  <si>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</si>
  <si>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</si>
  <si>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</si>
  <si>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</si>
  <si>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</si>
  <si>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</si>
  <si>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</si>
  <si>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</si>
  <si>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</si>
  <si>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</si>
  <si>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</si>
  <si>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</si>
  <si>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</si>
  <si>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</si>
  <si>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</si>
  <si>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</si>
  <si>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</si>
  <si>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</si>
  <si>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</si>
  <si>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</si>
  <si>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</si>
  <si>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</si>
  <si>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</si>
  <si>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</si>
  <si>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</si>
  <si>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</si>
  <si>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</si>
  <si>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</si>
  <si>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</si>
  <si>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</si>
  <si>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</si>
  <si>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</si>
  <si>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</si>
  <si>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</si>
  <si>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</si>
  <si>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</si>
  <si>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</si>
  <si>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</si>
  <si>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</si>
  <si>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</si>
  <si>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</si>
  <si>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</si>
  <si>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</si>
  <si>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</si>
  <si>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</si>
  <si>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</si>
  <si>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</si>
  <si>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</si>
  <si>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</si>
  <si>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</si>
  <si>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</si>
  <si>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</si>
  <si>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</si>
  <si>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</si>
  <si>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</si>
  <si>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</si>
  <si>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</si>
  <si>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</si>
  <si>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</si>
  <si>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</si>
  <si>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</si>
  <si>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</si>
  <si>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</si>
  <si>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</si>
  <si>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</si>
  <si>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</si>
  <si>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</si>
  <si>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</si>
  <si>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</si>
  <si>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</si>
  <si>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</si>
  <si>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</si>
  <si>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</si>
  <si>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</si>
  <si>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</si>
  <si>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</si>
  <si>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</si>
  <si>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</si>
  <si>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</si>
  <si>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</si>
  <si>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</si>
  <si>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</si>
  <si>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</si>
  <si>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</si>
  <si>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</si>
  <si>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</si>
  <si>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</si>
  <si>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</si>
  <si>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</si>
  <si>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</si>
  <si>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</si>
  <si>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</si>
  <si>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</si>
  <si>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</si>
  <si>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</si>
  <si>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</si>
  <si>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</si>
  <si>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</si>
  <si>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</si>
  <si>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</si>
  <si>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</si>
  <si>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</si>
  <si>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</si>
  <si>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</si>
  <si>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</si>
  <si>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</si>
  <si>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</si>
  <si>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</si>
  <si>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</si>
  <si>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</si>
  <si>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</si>
  <si>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</si>
  <si>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</si>
  <si>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</si>
  <si>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</si>
  <si>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</si>
  <si>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</si>
  <si>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</si>
  <si>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</si>
  <si>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</si>
  <si>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</si>
  <si>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</si>
  <si>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</si>
  <si>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</si>
  <si>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</si>
  <si>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</si>
  <si>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</si>
  <si>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</si>
  <si>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</si>
  <si>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</si>
  <si>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</si>
  <si>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</si>
  <si>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</si>
  <si>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</si>
  <si>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</si>
  <si>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</si>
  <si>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</si>
  <si>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</si>
  <si>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</si>
  <si>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</si>
  <si>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</si>
  <si>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</si>
  <si>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</si>
  <si>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</si>
  <si>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</si>
  <si>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</si>
  <si>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</si>
  <si>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</si>
  <si>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</si>
  <si>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</si>
  <si>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</si>
  <si>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</si>
  <si>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</si>
  <si>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</si>
  <si>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</si>
  <si>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</si>
  <si>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</si>
  <si>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</si>
  <si>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</si>
  <si>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</si>
  <si>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</si>
  <si>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</si>
  <si>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</si>
  <si>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</si>
  <si>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</si>
  <si>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</si>
  <si>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</si>
  <si>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</si>
  <si>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</si>
  <si>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</si>
  <si>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</si>
  <si>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</si>
  <si>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</si>
  <si>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</si>
  <si>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</si>
  <si>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</si>
  <si>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</si>
  <si>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</si>
  <si>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</si>
  <si>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</si>
  <si>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</si>
  <si>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</si>
  <si>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</si>
  <si>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</si>
  <si>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</si>
  <si>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</si>
  <si>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</si>
  <si>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</si>
  <si>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</si>
  <si>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</si>
  <si>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</si>
  <si>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</si>
  <si>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</si>
  <si>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</si>
  <si>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</si>
  <si>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</si>
  <si>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</si>
  <si>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</si>
  <si>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</si>
  <si>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</si>
  <si>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</si>
  <si>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</si>
  <si>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</si>
  <si>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</si>
  <si>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</si>
  <si>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</si>
  <si>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</si>
  <si>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</si>
  <si>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</si>
  <si>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</si>
  <si>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</si>
  <si>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</si>
  <si>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</si>
  <si>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</si>
  <si>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</si>
  <si>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</si>
  <si>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</si>
  <si>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</si>
  <si>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</si>
  <si>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</si>
  <si>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</si>
  <si>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</si>
  <si>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</si>
  <si>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</si>
  <si>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</si>
  <si>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</si>
  <si>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</si>
  <si>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</si>
  <si>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</si>
  <si>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</si>
  <si>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</si>
  <si>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</si>
  <si>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</si>
  <si>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</si>
  <si>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</si>
  <si>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</si>
  <si>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</si>
  <si>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</si>
  <si>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</si>
  <si>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</si>
  <si>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</si>
  <si>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</si>
  <si>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</si>
  <si>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</si>
  <si>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</si>
  <si>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</si>
  <si>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</si>
  <si>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</si>
  <si>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</si>
  <si>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</si>
  <si>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</si>
  <si>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</si>
  <si>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</si>
  <si>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</si>
  <si>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</si>
  <si>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</si>
  <si>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</si>
  <si>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</si>
  <si>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</si>
  <si>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</si>
  <si>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</si>
  <si>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</si>
  <si>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</si>
  <si>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</si>
  <si>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</si>
  <si>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</si>
  <si>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</si>
  <si>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</si>
  <si>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</si>
  <si>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</si>
  <si>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</si>
  <si>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</si>
  <si>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</si>
  <si>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</si>
  <si>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</si>
  <si>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</si>
  <si>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</si>
  <si>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</si>
  <si>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</si>
  <si>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</si>
  <si>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</si>
  <si>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</si>
  <si>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</si>
  <si>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</si>
  <si>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</si>
  <si>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</si>
  <si>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</si>
  <si>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</si>
  <si>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</si>
  <si>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</si>
  <si>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</si>
  <si>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</si>
  <si>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</si>
  <si>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</si>
  <si>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</si>
  <si>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</si>
  <si>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</si>
  <si>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</si>
  <si>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</si>
  <si>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</si>
  <si>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</si>
  <si>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</si>
  <si>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</si>
  <si>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</si>
  <si>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</si>
  <si>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</si>
  <si>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</si>
  <si>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</si>
  <si>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</si>
  <si>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</si>
  <si>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</si>
  <si>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</si>
  <si>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</si>
  <si>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</si>
  <si>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</si>
  <si>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</si>
  <si>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</si>
  <si>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</si>
  <si>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</si>
  <si>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</si>
  <si>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</si>
  <si>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</si>
  <si>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</si>
  <si>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</si>
  <si>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</si>
  <si>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</si>
  <si>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</si>
  <si>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</si>
  <si>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</si>
  <si>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</si>
  <si>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</si>
  <si>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</si>
  <si>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</si>
  <si>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</si>
  <si>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</si>
  <si>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</si>
  <si>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</si>
  <si>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</si>
  <si>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</si>
  <si>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</si>
  <si>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</si>
  <si>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</si>
  <si>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</si>
  <si>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</si>
  <si>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</si>
  <si>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</si>
  <si>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</si>
  <si>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</si>
  <si>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</si>
  <si>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</si>
  <si>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</si>
  <si>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</si>
  <si>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</si>
  <si>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</si>
  <si>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</si>
  <si>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</si>
  <si>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</si>
  <si>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</si>
  <si>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</si>
  <si>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</si>
  <si>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</si>
  <si>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</si>
  <si>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</si>
  <si>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</si>
  <si>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</si>
  <si>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</si>
  <si>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</si>
  <si>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</si>
  <si>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</si>
  <si>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</si>
  <si>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</si>
  <si>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</si>
  <si>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</si>
  <si>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</si>
  <si>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</si>
  <si>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</si>
  <si>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</si>
  <si>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</si>
  <si>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</si>
  <si>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</si>
  <si>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</si>
  <si>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</si>
  <si>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</si>
  <si>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</si>
  <si>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</si>
  <si>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</si>
  <si>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</si>
  <si>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</si>
  <si>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</si>
  <si>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</si>
  <si>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</si>
  <si>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</si>
  <si>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</si>
  <si>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</si>
  <si>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</si>
  <si>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</si>
  <si>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</si>
  <si>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</si>
  <si>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</si>
  <si>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</si>
  <si>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</si>
  <si>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</si>
  <si>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</si>
  <si>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</si>
  <si>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</si>
  <si>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</si>
  <si>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</si>
  <si>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</si>
  <si>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</si>
  <si>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</si>
  <si>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</si>
  <si>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</si>
  <si>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</si>
  <si>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</si>
  <si>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</si>
  <si>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</si>
  <si>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</si>
  <si>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</si>
  <si>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</si>
  <si>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</si>
  <si>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</si>
  <si>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</si>
  <si>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</si>
  <si>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</si>
  <si>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</si>
  <si>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</si>
  <si>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</si>
  <si>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</si>
  <si>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</si>
  <si>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</si>
  <si>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</si>
  <si>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</si>
  <si>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</si>
  <si>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</si>
  <si>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</si>
  <si>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</si>
  <si>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</si>
  <si>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</si>
  <si>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</si>
  <si>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</si>
  <si>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</si>
  <si>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</si>
  <si>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</si>
  <si>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</si>
  <si>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</si>
  <si>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</si>
  <si>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</si>
  <si>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</si>
  <si>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</si>
  <si>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</si>
  <si>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</si>
  <si>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</si>
  <si>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</si>
  <si>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</si>
  <si>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</si>
  <si>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</si>
  <si>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</si>
  <si>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</si>
  <si>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</si>
  <si>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</si>
  <si>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</si>
  <si>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</si>
  <si>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</si>
  <si>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</si>
  <si>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</si>
  <si>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</si>
  <si>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</si>
  <si>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</si>
  <si>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</si>
  <si>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</si>
  <si>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</si>
  <si>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</si>
  <si>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</si>
  <si>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</si>
  <si>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</si>
  <si>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</si>
  <si>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</si>
  <si>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</si>
  <si>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</si>
  <si>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</si>
  <si>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</si>
  <si>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</si>
  <si>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</si>
  <si>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</si>
  <si>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</si>
  <si>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</si>
  <si>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</si>
  <si>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</si>
  <si>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</si>
  <si>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</si>
  <si>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</si>
  <si>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</si>
  <si>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</si>
  <si>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</si>
  <si>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</si>
  <si>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</si>
  <si>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</si>
  <si>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</si>
  <si>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</si>
  <si>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</si>
  <si>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</si>
  <si>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</si>
  <si>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</si>
  <si>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</si>
  <si>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</si>
  <si>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</si>
  <si>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</si>
  <si>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</si>
  <si>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</si>
  <si>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</si>
  <si>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</si>
  <si>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</si>
  <si>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</si>
  <si>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</si>
  <si>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</si>
  <si>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</si>
  <si>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</si>
  <si>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</si>
  <si>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</si>
  <si>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</si>
  <si>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</si>
  <si>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</si>
  <si>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</si>
  <si>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</si>
  <si>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</si>
  <si>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</si>
  <si>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</si>
  <si>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</si>
  <si>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</si>
  <si>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</si>
  <si>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</si>
  <si>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</si>
  <si>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</si>
  <si>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</si>
  <si>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</si>
  <si>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</si>
  <si>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</si>
  <si>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</si>
  <si>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</si>
  <si>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</si>
  <si>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</si>
  <si>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</si>
  <si>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</si>
  <si>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</si>
  <si>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</si>
  <si>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</si>
  <si>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</si>
  <si>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</si>
  <si>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</si>
  <si>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</si>
  <si>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</si>
  <si>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</si>
  <si>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</si>
  <si>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</si>
  <si>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</si>
  <si>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</si>
  <si>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</si>
  <si>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</si>
  <si>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</si>
  <si>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</si>
  <si>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</si>
  <si>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</si>
  <si>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</si>
  <si>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</si>
  <si>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</si>
  <si>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</si>
  <si>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</si>
  <si>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</si>
  <si>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</si>
  <si>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</si>
  <si>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</si>
  <si>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</si>
  <si>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</si>
  <si>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</si>
  <si>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</si>
  <si>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</si>
  <si>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</si>
  <si>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</si>
  <si>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</si>
  <si>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</si>
  <si>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</si>
  <si>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</si>
  <si>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</si>
  <si>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</si>
  <si>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</si>
  <si>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</si>
  <si>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</si>
  <si>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</si>
  <si>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</si>
  <si>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</si>
  <si>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</si>
  <si>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</si>
  <si>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</si>
  <si>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</si>
  <si>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</si>
  <si>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</si>
  <si>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</si>
  <si>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</si>
  <si>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</si>
  <si>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</si>
  <si>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</si>
  <si>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</si>
  <si>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</si>
  <si>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</si>
  <si>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</si>
  <si>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</si>
  <si>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</si>
  <si>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</si>
  <si>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</si>
  <si>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</si>
  <si>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</si>
  <si>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</si>
  <si>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</si>
  <si>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</si>
  <si>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</si>
  <si>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</si>
  <si>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</si>
  <si>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</si>
  <si>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</si>
  <si>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</si>
  <si>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</si>
  <si>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</si>
  <si>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</si>
  <si>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</si>
  <si>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</si>
  <si>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</si>
  <si>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</si>
  <si>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</si>
  <si>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</si>
  <si>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</si>
  <si>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</si>
  <si>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</si>
  <si>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</si>
  <si>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</si>
  <si>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</si>
  <si>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</si>
  <si>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</si>
  <si>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</si>
  <si>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</si>
  <si>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</si>
  <si>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</si>
  <si>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</si>
  <si>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</si>
  <si>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</si>
  <si>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</si>
  <si>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</si>
  <si>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</si>
  <si>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</si>
  <si>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</si>
  <si>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</si>
  <si>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</si>
  <si>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</si>
  <si>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</si>
  <si>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</si>
  <si>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</si>
  <si>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</si>
  <si>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</si>
  <si>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</si>
  <si>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</si>
  <si>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</si>
  <si>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</si>
  <si>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</si>
  <si>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</si>
  <si>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</si>
  <si>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</si>
  <si>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</si>
  <si>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</si>
  <si>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</si>
  <si>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</si>
  <si>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</si>
  <si>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</si>
  <si>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</si>
  <si>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</si>
  <si>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</si>
  <si>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</si>
  <si>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</si>
  <si>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</si>
  <si>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</si>
  <si>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</si>
  <si>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</si>
  <si>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</si>
  <si>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</si>
  <si>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</si>
  <si>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</si>
  <si>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</si>
  <si>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</si>
  <si>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</si>
  <si>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</si>
  <si>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</si>
  <si>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</si>
  <si>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</si>
  <si>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</si>
  <si>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</si>
  <si>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</si>
  <si>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</si>
  <si>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</si>
  <si>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</si>
  <si>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</si>
  <si>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</si>
  <si>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</si>
  <si>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</si>
  <si>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</si>
  <si>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</si>
  <si>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</si>
  <si>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</si>
  <si>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</si>
  <si>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</si>
  <si>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</si>
  <si>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</si>
  <si>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</si>
  <si>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</si>
  <si>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</si>
  <si>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</si>
  <si>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</si>
  <si>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</si>
  <si>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</si>
  <si>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</si>
  <si>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</si>
  <si>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</si>
  <si>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</si>
  <si>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</si>
  <si>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</si>
  <si>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</si>
  <si>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</si>
  <si>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</si>
  <si>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</si>
  <si>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</si>
  <si>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</si>
  <si>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</si>
  <si>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</si>
  <si>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</si>
  <si>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</si>
  <si>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</si>
  <si>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</si>
  <si>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</si>
  <si>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</si>
  <si>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</si>
  <si>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</si>
  <si>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</si>
  <si>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</si>
  <si>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</si>
  <si>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</si>
  <si>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</si>
  <si>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</si>
  <si>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</si>
  <si>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</si>
  <si>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</si>
  <si>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</si>
  <si>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</si>
  <si>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</si>
  <si>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</si>
  <si>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</si>
  <si>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</si>
  <si>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</si>
  <si>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</si>
  <si>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</si>
  <si>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</si>
  <si>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</si>
  <si>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</si>
  <si>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</si>
  <si>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</si>
  <si>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</si>
  <si>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</si>
  <si>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</si>
  <si>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</si>
  <si>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</si>
  <si>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</si>
  <si>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</si>
  <si>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</si>
  <si>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</si>
  <si>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</si>
  <si>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</si>
  <si>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</si>
  <si>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</si>
  <si>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</si>
  <si>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</si>
  <si>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</si>
  <si>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</si>
  <si>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</si>
  <si>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</si>
  <si>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</si>
  <si>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</si>
  <si>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</si>
  <si>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</si>
  <si>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</si>
  <si>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</si>
  <si>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</si>
  <si>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</si>
  <si>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</si>
  <si>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</si>
  <si>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</si>
  <si>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</si>
  <si>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</si>
  <si>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</si>
  <si>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</si>
  <si>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</si>
  <si>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</si>
  <si>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</si>
  <si>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</si>
  <si>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</si>
  <si>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</si>
  <si>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</si>
  <si>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</si>
  <si>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</si>
  <si>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</si>
  <si>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</si>
  <si>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</si>
  <si>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</si>
  <si>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</si>
  <si>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</si>
  <si>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</si>
  <si>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</si>
  <si>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</si>
  <si>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</si>
  <si>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</si>
  <si>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</si>
  <si>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</si>
  <si>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</si>
  <si>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</si>
  <si>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</si>
  <si>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</si>
  <si>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</si>
  <si>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</si>
  <si>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</si>
  <si>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</si>
  <si>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</si>
  <si>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</si>
  <si>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</si>
  <si>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</si>
  <si>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</si>
  <si>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</si>
  <si>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</si>
  <si>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</si>
  <si>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</si>
  <si>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</si>
  <si>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</si>
  <si>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</si>
  <si>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</si>
  <si>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</si>
  <si>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</si>
  <si>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</si>
  <si>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</si>
  <si>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</si>
  <si>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</si>
  <si>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</si>
  <si>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</si>
  <si>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</si>
  <si>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</si>
  <si>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</si>
  <si>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</si>
  <si>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</si>
  <si>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</si>
  <si>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</si>
  <si>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</si>
  <si>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</si>
  <si>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</si>
  <si>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</si>
  <si>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</si>
  <si>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</si>
  <si>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</si>
  <si>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</si>
  <si>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</si>
  <si>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</si>
  <si>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</si>
  <si>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</si>
  <si>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</si>
  <si>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</si>
  <si>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</si>
  <si>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</si>
  <si>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</si>
  <si>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</si>
  <si>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</si>
  <si>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</si>
  <si>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</si>
  <si>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</si>
  <si>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</si>
  <si>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</si>
  <si>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</si>
  <si>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</si>
  <si>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</si>
  <si>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</si>
  <si>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</si>
  <si>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</si>
  <si>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</si>
  <si>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</si>
  <si>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</si>
  <si>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</si>
  <si>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</si>
  <si>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</si>
  <si>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</si>
  <si>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</si>
  <si>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</si>
  <si>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</si>
  <si>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</si>
  <si>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</si>
  <si>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</si>
  <si>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</si>
  <si>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</si>
  <si>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</si>
  <si>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</si>
  <si>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</si>
  <si>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</si>
  <si>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</si>
  <si>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</si>
  <si>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</si>
  <si>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</si>
  <si>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</si>
  <si>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</si>
  <si>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</si>
  <si>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</si>
  <si>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</si>
  <si>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</si>
  <si>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</si>
  <si>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</si>
  <si>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</si>
  <si>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</si>
  <si>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</si>
  <si>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</si>
  <si>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</si>
  <si>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</si>
  <si>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</si>
  <si>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</si>
  <si>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</si>
  <si>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</si>
  <si>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</si>
  <si>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</si>
  <si>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</si>
  <si>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</si>
  <si>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</si>
  <si>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</si>
  <si>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</si>
  <si>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</si>
  <si>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</si>
  <si>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</si>
  <si>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</si>
  <si>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</si>
  <si>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</si>
  <si>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</si>
  <si>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</si>
  <si>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</si>
  <si>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</si>
  <si>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</si>
  <si>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</si>
  <si>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</si>
  <si>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</si>
  <si>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</si>
  <si>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</si>
  <si>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</si>
  <si>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</si>
  <si>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</si>
  <si>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</si>
  <si>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</si>
  <si>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</si>
  <si>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</si>
  <si>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</si>
  <si>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</si>
  <si>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</si>
  <si>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</si>
  <si>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</si>
  <si>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</si>
  <si>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</si>
  <si>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</si>
  <si>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</si>
  <si>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</si>
  <si>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</si>
  <si>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</si>
  <si>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</si>
  <si>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</si>
  <si>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</si>
  <si>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</si>
  <si>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</si>
  <si>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</si>
  <si>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</si>
  <si>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</si>
  <si>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</si>
  <si>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</si>
  <si>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</si>
  <si>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</si>
  <si>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</si>
  <si>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</si>
  <si>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</si>
  <si>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</si>
  <si>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</si>
  <si>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</si>
  <si>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</si>
  <si>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</si>
  <si>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</si>
  <si>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</si>
  <si>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</si>
  <si>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</si>
  <si>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</si>
  <si>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</si>
  <si>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</si>
  <si>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</si>
  <si>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</si>
  <si>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</si>
  <si>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</si>
  <si>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</si>
  <si>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</si>
  <si>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</si>
  <si>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</si>
  <si>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</si>
  <si>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</si>
  <si>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</si>
  <si>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</si>
  <si>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</si>
  <si>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</si>
  <si>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</si>
  <si>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</si>
  <si>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</si>
  <si>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</si>
  <si>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</si>
  <si>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</si>
  <si>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</si>
  <si>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</si>
  <si>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</si>
  <si>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</si>
  <si>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</si>
  <si>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</si>
  <si>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</si>
  <si>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</si>
  <si>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</si>
  <si>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</si>
  <si>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</si>
  <si>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</si>
  <si>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</si>
  <si>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</si>
  <si>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</si>
  <si>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</si>
  <si>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</si>
  <si>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</si>
  <si>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</si>
  <si>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</si>
  <si>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</si>
  <si>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</si>
  <si>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</si>
  <si>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</si>
  <si>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</si>
  <si>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</si>
  <si>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</si>
  <si>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</si>
  <si>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</si>
  <si>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</si>
  <si>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</si>
  <si>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</si>
  <si>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</si>
  <si>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</si>
  <si>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</si>
  <si>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</si>
  <si>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</si>
  <si>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</si>
  <si>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</si>
  <si>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</si>
  <si>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</si>
  <si>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</si>
  <si>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</si>
  <si>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</si>
  <si>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</si>
  <si>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</si>
  <si>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</si>
  <si>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</si>
  <si>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</si>
  <si>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</si>
  <si>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</si>
  <si>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</si>
  <si>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</si>
  <si>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</si>
  <si>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</si>
  <si>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</si>
  <si>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</si>
  <si>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</si>
  <si>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</si>
  <si>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</si>
  <si>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</si>
  <si>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</si>
  <si>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</si>
  <si>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</si>
  <si>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</si>
  <si>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</si>
  <si>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</si>
  <si>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</si>
  <si>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</si>
  <si>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</si>
  <si>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</si>
  <si>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</si>
  <si>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</si>
  <si>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</si>
  <si>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</si>
  <si>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</si>
  <si>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</si>
  <si>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</si>
  <si>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</si>
  <si>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</si>
  <si>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</si>
  <si>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</si>
  <si>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</si>
  <si>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</si>
  <si>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</si>
  <si>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</si>
  <si>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</si>
  <si>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</si>
  <si>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</si>
  <si>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</si>
  <si>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</si>
  <si>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</si>
  <si>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</si>
  <si>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</si>
  <si>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</si>
  <si>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</si>
  <si>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</si>
  <si>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</si>
  <si>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</si>
  <si>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</si>
  <si>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</si>
  <si>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</si>
  <si>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</si>
  <si>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</si>
  <si>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</si>
  <si>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</si>
  <si>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</si>
  <si>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</si>
  <si>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</si>
  <si>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</si>
  <si>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</si>
  <si>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</si>
  <si>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</si>
  <si>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</si>
  <si>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</si>
  <si>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</si>
  <si>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</si>
  <si>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</si>
  <si>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</si>
  <si>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</si>
  <si>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</si>
  <si>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</si>
  <si>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</si>
  <si>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</si>
  <si>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</si>
  <si>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</si>
  <si>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</si>
  <si>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</si>
  <si>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</si>
  <si>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</si>
  <si>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</si>
  <si>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</si>
  <si>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</si>
  <si>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</si>
  <si>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</si>
  <si>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</si>
  <si>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</si>
  <si>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</si>
  <si>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</si>
  <si>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</si>
  <si>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</si>
  <si>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</si>
  <si>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</si>
  <si>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</si>
  <si>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</si>
  <si>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</si>
  <si>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</si>
  <si>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</si>
  <si>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</si>
  <si>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</si>
  <si>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</si>
  <si>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</si>
  <si>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</si>
  <si>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</si>
  <si>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</si>
  <si>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</si>
  <si>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</si>
  <si>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</si>
  <si>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</si>
  <si>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</si>
  <si>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</si>
  <si>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</si>
  <si>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</si>
  <si>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</si>
  <si>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</si>
  <si>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</si>
  <si>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</si>
  <si>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</si>
  <si>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</si>
  <si>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</si>
  <si>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</si>
  <si>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</si>
  <si>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</si>
  <si>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</si>
  <si>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</si>
  <si>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</si>
  <si>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</si>
  <si>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</si>
  <si>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</si>
  <si>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</si>
  <si>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</si>
  <si>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</si>
  <si>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</si>
  <si>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</si>
  <si>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</si>
  <si>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</si>
  <si>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</si>
  <si>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</si>
  <si>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</si>
  <si>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</si>
  <si>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</si>
  <si>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</si>
  <si>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</si>
  <si>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</si>
  <si>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</si>
  <si>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</si>
  <si>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</si>
  <si>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</si>
  <si>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</si>
  <si>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</si>
  <si>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</si>
  <si>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</si>
  <si>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</si>
  <si>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</si>
  <si>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</si>
  <si>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</si>
  <si>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</si>
  <si>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</si>
  <si>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</si>
  <si>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</si>
  <si>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</si>
  <si>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</si>
  <si>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</si>
  <si>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</si>
  <si>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</si>
  <si>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</si>
  <si>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</si>
  <si>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</si>
  <si>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</si>
  <si>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</si>
  <si>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</si>
  <si>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</si>
  <si>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</si>
  <si>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</si>
  <si>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</si>
  <si>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</si>
  <si>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</si>
  <si>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</si>
  <si>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</si>
  <si>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</si>
  <si>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</si>
  <si>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</si>
  <si>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</si>
  <si>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</si>
  <si>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</si>
  <si>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</si>
  <si>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</si>
  <si>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</si>
  <si>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</si>
  <si>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</si>
  <si>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</si>
  <si>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</si>
  <si>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</si>
  <si>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</si>
  <si>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</si>
  <si>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</si>
  <si>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</si>
  <si>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</si>
  <si>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</si>
  <si>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</si>
  <si>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</si>
  <si>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</si>
  <si>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</si>
  <si>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</si>
  <si>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</si>
  <si>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</si>
  <si>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</si>
  <si>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</si>
  <si>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</si>
  <si>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</si>
  <si>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</si>
  <si>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</si>
  <si>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</si>
  <si>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</si>
  <si>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</si>
  <si>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</si>
  <si>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</si>
  <si>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</si>
  <si>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</si>
  <si>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</si>
  <si>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</si>
  <si>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</si>
  <si>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</si>
  <si>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</si>
  <si>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</si>
  <si>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</si>
  <si>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</si>
  <si>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</si>
  <si>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</si>
  <si>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</si>
  <si>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</si>
  <si>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</si>
  <si>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</si>
  <si>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</si>
  <si>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</si>
  <si>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</si>
  <si>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</si>
  <si>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</si>
  <si>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</si>
  <si>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</si>
  <si>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</si>
  <si>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</si>
  <si>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</si>
  <si>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</si>
  <si>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</si>
  <si>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</si>
  <si>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</si>
  <si>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</si>
  <si>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</si>
  <si>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</si>
  <si>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</si>
  <si>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</si>
  <si>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</si>
  <si>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</si>
  <si>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</si>
  <si>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</si>
  <si>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</si>
  <si>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</si>
  <si>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</si>
  <si>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</si>
  <si>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</si>
  <si>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</si>
  <si>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</si>
  <si>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</si>
  <si>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</si>
  <si>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</si>
  <si>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</si>
  <si>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</si>
  <si>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</si>
  <si>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</si>
  <si>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</si>
  <si>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</si>
  <si>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</si>
  <si>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</si>
  <si>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</si>
  <si>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</si>
  <si>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</si>
  <si>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</si>
  <si>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</si>
  <si>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</si>
  <si>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</si>
  <si>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</si>
  <si>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</si>
  <si>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</si>
  <si>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</si>
  <si>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</si>
  <si>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</si>
  <si>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</si>
  <si>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</si>
  <si>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</si>
  <si>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</si>
  <si>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</si>
  <si>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</si>
  <si>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</si>
  <si>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</si>
  <si>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</si>
  <si>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</si>
  <si>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</si>
  <si>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</si>
  <si>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</si>
  <si>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</si>
  <si>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</si>
  <si>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</si>
  <si>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</si>
  <si>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</si>
  <si>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</si>
  <si>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</si>
  <si>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</si>
  <si>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</si>
  <si>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</si>
  <si>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</si>
  <si>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</si>
  <si>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</si>
  <si>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</si>
  <si>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</si>
  <si>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</si>
  <si>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</si>
  <si>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</si>
  <si>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</si>
  <si>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</si>
  <si>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</si>
  <si>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</si>
  <si>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</si>
  <si>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</si>
  <si>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</si>
  <si>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</si>
  <si>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</si>
  <si>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</si>
  <si>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</si>
  <si>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</si>
  <si>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</si>
  <si>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</si>
  <si>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</si>
  <si>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</si>
  <si>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</si>
  <si>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</si>
  <si>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</si>
  <si>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</si>
  <si>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</si>
  <si>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</si>
  <si>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</si>
  <si>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</si>
  <si>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</si>
  <si>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</si>
  <si>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</si>
  <si>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</si>
  <si>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</si>
  <si>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</si>
  <si>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</si>
  <si>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</si>
  <si>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</si>
  <si>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</si>
  <si>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</si>
  <si>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</si>
  <si>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</si>
  <si>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</si>
  <si>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</si>
  <si>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</si>
  <si>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</si>
  <si>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</si>
  <si>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</si>
  <si>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</si>
  <si>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</si>
  <si>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</si>
  <si>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</si>
  <si>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</si>
  <si>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</si>
  <si>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</si>
  <si>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</si>
  <si>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</si>
  <si>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</si>
  <si>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</si>
  <si>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</si>
  <si>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</si>
  <si>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</si>
  <si>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</si>
  <si>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</si>
  <si>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</si>
  <si>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</si>
  <si>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</si>
  <si>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</si>
  <si>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</si>
  <si>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</si>
  <si>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</si>
  <si>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</si>
  <si>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</si>
  <si>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</si>
  <si>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</si>
  <si>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</si>
  <si>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</si>
  <si>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</si>
  <si>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</si>
  <si>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</si>
  <si>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</si>
  <si>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</si>
  <si>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</si>
  <si>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</si>
  <si>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</si>
  <si>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</si>
  <si>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</si>
  <si>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</si>
  <si>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</si>
  <si>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</si>
  <si>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</si>
  <si>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</si>
  <si>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</si>
  <si>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</si>
  <si>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</si>
  <si>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</si>
  <si>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</si>
  <si>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</si>
  <si>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</si>
  <si>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</si>
  <si>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</si>
  <si>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</si>
  <si>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</si>
  <si>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</si>
  <si>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</si>
  <si>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</si>
  <si>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</si>
  <si>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</si>
  <si>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</si>
  <si>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</si>
  <si>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</si>
  <si>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</si>
  <si>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</si>
  <si>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</si>
  <si>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</si>
  <si>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</si>
  <si>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</si>
  <si>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</si>
  <si>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</si>
  <si>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</si>
  <si>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</si>
  <si>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</si>
  <si>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</si>
  <si>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</si>
  <si>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</si>
  <si>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</si>
  <si>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</si>
  <si>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</si>
  <si>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</si>
  <si>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</si>
  <si>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</si>
  <si>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</si>
  <si>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</si>
  <si>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</si>
  <si>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</si>
  <si>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</si>
  <si>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</si>
  <si>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</si>
  <si>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</si>
  <si>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</si>
  <si>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</si>
  <si>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</si>
  <si>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</si>
  <si>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</si>
  <si>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</si>
  <si>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</si>
  <si>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</si>
  <si>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</si>
  <si>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</si>
  <si>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</si>
  <si>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</si>
  <si>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</si>
  <si>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</si>
  <si>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</si>
  <si>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</si>
  <si>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</si>
  <si>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</si>
  <si>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</si>
  <si>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</si>
  <si>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</si>
  <si>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</si>
  <si>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</si>
  <si>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</si>
  <si>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</si>
  <si>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</si>
  <si>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</si>
  <si>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</si>
  <si>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</si>
  <si>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</si>
  <si>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</si>
  <si>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</si>
  <si>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</si>
  <si>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</si>
  <si>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</si>
  <si>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</si>
  <si>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</si>
  <si>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</si>
  <si>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</si>
  <si>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</si>
  <si>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</si>
  <si>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</si>
  <si>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</si>
  <si>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</si>
  <si>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</si>
  <si>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</si>
  <si>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</si>
  <si>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</si>
  <si>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</si>
  <si>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</si>
  <si>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</si>
  <si>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</si>
  <si>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</si>
  <si>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</si>
  <si>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</si>
  <si>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</si>
  <si>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</si>
  <si>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</si>
  <si>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</si>
  <si>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</si>
  <si>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</si>
  <si>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</si>
  <si>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</si>
  <si>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</si>
  <si>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</si>
  <si>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</si>
  <si>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</si>
  <si>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</si>
  <si>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</si>
  <si>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</si>
  <si>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</si>
  <si>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</si>
  <si>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</si>
  <si>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</si>
  <si>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</si>
  <si>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</si>
  <si>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</si>
  <si>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</si>
  <si>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</si>
  <si>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</si>
  <si>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</si>
  <si>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</si>
  <si>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</si>
  <si>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</si>
  <si>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</si>
  <si>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</si>
  <si>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</si>
  <si>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</si>
  <si>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</si>
  <si>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</si>
  <si>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</si>
  <si>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</si>
  <si>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</si>
  <si>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</si>
  <si>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</si>
  <si>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</si>
  <si>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</si>
  <si>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</si>
  <si>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</si>
  <si>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</si>
  <si>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</si>
  <si>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</si>
  <si>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</si>
  <si>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</si>
  <si>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</si>
  <si>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</si>
  <si>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</si>
  <si>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</si>
  <si>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</si>
  <si>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</si>
  <si>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</si>
  <si>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</si>
  <si>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</si>
  <si>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</si>
  <si>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</si>
  <si>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</si>
  <si>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</si>
  <si>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</si>
  <si>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</si>
  <si>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</si>
  <si>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</si>
  <si>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</si>
  <si>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</si>
  <si>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</si>
  <si>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</si>
  <si>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</si>
  <si>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</si>
  <si>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</si>
  <si>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</si>
  <si>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</si>
  <si>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</si>
  <si>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</si>
  <si>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</si>
  <si>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</si>
  <si>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</si>
  <si>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</si>
  <si>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</si>
  <si>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</si>
  <si>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</si>
  <si>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</si>
  <si>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</si>
  <si>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</si>
  <si>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</si>
  <si>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</si>
  <si>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</si>
  <si>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</si>
  <si>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</si>
  <si>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</si>
  <si>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</si>
  <si>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</si>
  <si>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</si>
  <si>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</si>
  <si>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</si>
  <si>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</si>
  <si>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</si>
  <si>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</si>
  <si>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</si>
  <si>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</si>
  <si>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</si>
  <si>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</si>
  <si>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</si>
  <si>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</si>
  <si>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</si>
  <si>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</si>
  <si>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</si>
  <si>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</si>
  <si>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</si>
  <si>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</si>
  <si>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</si>
  <si>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</si>
  <si>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</si>
  <si>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</si>
  <si>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</si>
  <si>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</si>
  <si>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</si>
  <si>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</si>
  <si>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</si>
  <si>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</si>
  <si>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</si>
  <si>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</si>
  <si>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</si>
  <si>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</si>
  <si>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</si>
  <si>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</si>
  <si>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</si>
  <si>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</si>
  <si>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</si>
  <si>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</si>
  <si>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</si>
  <si>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</si>
  <si>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</si>
  <si>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</si>
  <si>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</si>
  <si>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</si>
  <si>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</si>
  <si>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</si>
  <si>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</si>
  <si>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</si>
  <si>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</si>
  <si>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</si>
  <si>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</si>
  <si>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</si>
  <si>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</si>
  <si>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</si>
  <si>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</si>
  <si>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</si>
  <si>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</si>
  <si>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</si>
  <si>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</si>
  <si>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</si>
  <si>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</si>
  <si>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</si>
  <si>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</si>
  <si>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</si>
  <si>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</si>
  <si>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</si>
  <si>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</si>
  <si>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</si>
  <si>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</si>
  <si>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</si>
  <si>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</si>
  <si>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</si>
  <si>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</si>
  <si>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</si>
  <si>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</si>
  <si>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</si>
  <si>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</si>
  <si>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</si>
  <si>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</si>
  <si>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</si>
  <si>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</si>
  <si>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</si>
  <si>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</si>
  <si>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</si>
  <si>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</si>
  <si>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</si>
  <si>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</si>
  <si>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</si>
  <si>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</si>
  <si>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</si>
  <si>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</si>
  <si>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</si>
  <si>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</si>
  <si>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</si>
  <si>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</si>
  <si>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</si>
  <si>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</si>
  <si>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</si>
  <si>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</si>
  <si>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</si>
  <si>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</si>
  <si>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</si>
  <si>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</si>
  <si>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</si>
  <si>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</si>
  <si>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</si>
  <si>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</si>
  <si>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</si>
  <si>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</si>
  <si>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</si>
  <si>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</si>
  <si>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</si>
  <si>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</si>
  <si>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</si>
  <si>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</si>
  <si>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</si>
  <si>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</si>
  <si>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</si>
  <si>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</si>
  <si>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</si>
  <si>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</si>
  <si>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</si>
  <si>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</si>
  <si>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</si>
  <si>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</si>
  <si>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</si>
  <si>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</si>
  <si>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</si>
  <si>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</si>
  <si>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</si>
  <si>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</si>
  <si>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</si>
  <si>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</si>
  <si>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</si>
  <si>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</si>
  <si>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</si>
  <si>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</si>
  <si>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</si>
  <si>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</si>
  <si>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</si>
  <si>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</si>
  <si>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</si>
  <si>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</si>
  <si>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</si>
  <si>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</si>
  <si>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</si>
  <si>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</si>
  <si>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</si>
  <si>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</si>
  <si>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</si>
  <si>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</si>
  <si>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</si>
  <si>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</si>
  <si>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</si>
  <si>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</si>
  <si>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</si>
  <si>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</si>
  <si>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</si>
  <si>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</si>
  <si>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</si>
  <si>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</si>
  <si>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</si>
  <si>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</si>
  <si>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</si>
  <si>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</si>
  <si>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</si>
  <si>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</si>
  <si>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</si>
  <si>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</si>
  <si>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</si>
  <si>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</si>
  <si>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</si>
  <si>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</si>
  <si>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</si>
  <si>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</si>
  <si>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</si>
  <si>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</si>
  <si>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</si>
  <si>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</si>
  <si>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</si>
  <si>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</si>
  <si>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</si>
  <si>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</si>
  <si>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</si>
  <si>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</si>
  <si>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</si>
  <si>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</si>
  <si>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</si>
  <si>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</si>
  <si>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</si>
  <si>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</si>
  <si>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</si>
  <si>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</si>
  <si>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</si>
  <si>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</si>
  <si>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</si>
  <si>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</si>
  <si>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</si>
  <si>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</si>
  <si>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</si>
  <si>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</si>
  <si>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</si>
  <si>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</si>
  <si>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</si>
  <si>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</si>
  <si>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</si>
  <si>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</si>
  <si>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</si>
  <si>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</si>
  <si>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</si>
  <si>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</si>
  <si>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</si>
  <si>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</si>
  <si>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</si>
  <si>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</si>
  <si>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</si>
  <si>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</si>
  <si>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</si>
  <si>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</si>
  <si>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</si>
  <si>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</si>
  <si>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</si>
  <si>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</si>
  <si>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</si>
  <si>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</si>
  <si>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</si>
  <si>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</si>
  <si>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</si>
  <si>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</si>
  <si>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</si>
  <si>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</si>
  <si>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</si>
  <si>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</si>
  <si>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</si>
  <si>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</si>
  <si>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</si>
  <si>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</si>
  <si>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</si>
  <si>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</si>
  <si>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</si>
  <si>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</si>
  <si>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</si>
  <si>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</si>
  <si>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</si>
  <si>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</si>
  <si>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</si>
  <si>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</si>
  <si>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</si>
  <si>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</si>
  <si>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</si>
  <si>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</si>
  <si>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</si>
  <si>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</si>
  <si>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</si>
  <si>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</si>
  <si>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</si>
  <si>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</si>
  <si>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</si>
  <si>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</si>
  <si>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</si>
  <si>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</si>
  <si>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</si>
  <si>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</si>
  <si>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</si>
  <si>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</si>
  <si>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</si>
  <si>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</si>
  <si>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</si>
  <si>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</si>
  <si>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</si>
  <si>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</si>
  <si>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</si>
  <si>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</si>
  <si>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</si>
  <si>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</si>
  <si>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</si>
  <si>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</si>
  <si>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</si>
  <si>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</si>
  <si>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</si>
  <si>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</si>
  <si>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</si>
  <si>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</si>
  <si>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</si>
  <si>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</si>
  <si>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</si>
  <si>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</si>
  <si>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</si>
  <si>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</si>
  <si>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</si>
  <si>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</si>
  <si>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</si>
  <si>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</si>
  <si>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</si>
  <si>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</si>
  <si>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</si>
  <si>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</si>
  <si>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</si>
  <si>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</si>
  <si>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</si>
  <si>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</si>
  <si>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</si>
  <si>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</si>
  <si>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</si>
  <si>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</si>
  <si>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</si>
  <si>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</si>
  <si>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</si>
  <si>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</si>
  <si>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</si>
  <si>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</si>
  <si>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</si>
  <si>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</si>
  <si>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</si>
  <si>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</si>
  <si>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</si>
  <si>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</si>
  <si>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</si>
  <si>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</si>
  <si>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</si>
  <si>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</si>
  <si>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</si>
  <si>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</si>
  <si>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</si>
  <si>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</si>
  <si>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</si>
  <si>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</si>
  <si>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</si>
  <si>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</si>
  <si>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</si>
  <si>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</si>
  <si>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</si>
  <si>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</si>
  <si>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</si>
  <si>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</si>
  <si>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</si>
  <si>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</si>
  <si>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</si>
  <si>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</si>
  <si>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</si>
  <si>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</si>
  <si>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</si>
  <si>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</si>
  <si>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</si>
  <si>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</si>
  <si>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</si>
  <si>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</si>
  <si>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</si>
  <si>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</si>
  <si>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</si>
  <si>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</si>
  <si>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</si>
  <si>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</si>
  <si>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</si>
  <si>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</si>
  <si>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</si>
  <si>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</si>
  <si>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</si>
  <si>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</si>
  <si>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</si>
  <si>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</si>
  <si>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</si>
  <si>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</si>
  <si>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</si>
  <si>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</si>
  <si>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</si>
  <si>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</si>
  <si>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</si>
  <si>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</si>
  <si>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</si>
  <si>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</si>
  <si>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</si>
  <si>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</si>
  <si>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</si>
  <si>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</si>
  <si>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</si>
  <si>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</si>
  <si>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</si>
  <si>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</si>
  <si>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</si>
  <si>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</si>
  <si>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</si>
  <si>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</si>
  <si>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</si>
  <si>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</si>
  <si>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</si>
  <si>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</si>
  <si>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</si>
  <si>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</si>
  <si>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</si>
  <si>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</si>
  <si>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</si>
  <si>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</si>
  <si>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</si>
  <si>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</si>
  <si>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</si>
  <si>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</si>
  <si>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</si>
  <si>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</si>
  <si>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</si>
  <si>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</si>
  <si>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</si>
  <si>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</si>
  <si>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</si>
  <si>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</si>
  <si>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</si>
  <si>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</si>
  <si>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</si>
  <si>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</si>
  <si>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</si>
  <si>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</si>
  <si>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</si>
  <si>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</si>
  <si>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</si>
  <si>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</si>
  <si>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</si>
  <si>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</si>
  <si>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</si>
  <si>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</si>
  <si>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</si>
  <si>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</si>
  <si>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</si>
  <si>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</si>
  <si>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</si>
  <si>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</si>
  <si>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</si>
  <si>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</si>
  <si>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</si>
  <si>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</si>
  <si>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</si>
  <si>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</si>
  <si>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</si>
  <si>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</si>
  <si>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</si>
  <si>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</si>
  <si>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</si>
  <si>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</si>
  <si>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</si>
  <si>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</si>
  <si>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</si>
  <si>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</si>
  <si>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</si>
  <si>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</si>
  <si>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</si>
  <si>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</si>
  <si>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</si>
  <si>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</si>
  <si>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</si>
  <si>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</si>
  <si>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</si>
  <si>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</si>
  <si>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</si>
  <si>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</si>
  <si>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</si>
  <si>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</si>
  <si>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</si>
  <si>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</si>
  <si>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</si>
  <si>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</si>
  <si>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</si>
  <si>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</si>
  <si>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</si>
  <si>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</si>
  <si>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</si>
  <si>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</si>
  <si>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</si>
  <si>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</si>
  <si>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</si>
  <si>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</si>
  <si>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</si>
  <si>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</si>
  <si>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</si>
  <si>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</si>
  <si>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</si>
  <si>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</si>
  <si>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</si>
  <si>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</si>
  <si>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</si>
  <si>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</si>
  <si>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</si>
  <si>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</si>
  <si>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</si>
  <si>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</si>
  <si>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</si>
  <si>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</si>
  <si>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</si>
  <si>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</si>
  <si>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</si>
  <si>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</si>
  <si>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</si>
  <si>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</si>
  <si>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</si>
  <si>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</si>
  <si>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</si>
  <si>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</si>
  <si>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</si>
  <si>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</si>
  <si>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</si>
  <si>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</si>
  <si>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</si>
  <si>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</si>
  <si>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</si>
  <si>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</si>
  <si>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</si>
  <si>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</si>
  <si>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</si>
  <si>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</si>
  <si>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</si>
  <si>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</si>
  <si>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</si>
  <si>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</si>
  <si>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</si>
  <si>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</si>
  <si>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</si>
  <si>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</si>
  <si>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</si>
  <si>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</si>
  <si>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</si>
  <si>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</si>
  <si>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</si>
  <si>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</si>
  <si>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</si>
  <si>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</si>
  <si>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</si>
  <si>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</si>
  <si>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</si>
  <si>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</si>
  <si>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</si>
  <si>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</si>
  <si>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</si>
  <si>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</si>
  <si>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</si>
  <si>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</si>
  <si>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</si>
  <si>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</si>
  <si>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</si>
  <si>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</si>
  <si>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</si>
  <si>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</si>
  <si>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</si>
  <si>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</si>
  <si>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</si>
  <si>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</si>
  <si>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</si>
  <si>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</si>
  <si>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</si>
  <si>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</si>
  <si>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</si>
  <si>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</si>
  <si>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</si>
  <si>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</si>
  <si>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</si>
  <si>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</si>
  <si>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</si>
  <si>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</si>
  <si>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</si>
  <si>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</si>
  <si>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</si>
  <si>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</si>
  <si>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</si>
  <si>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</si>
  <si>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</si>
  <si>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</si>
  <si>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</si>
  <si>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</si>
  <si>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</si>
  <si>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</si>
  <si>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</si>
  <si>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</si>
  <si>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</si>
  <si>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</si>
  <si>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</si>
  <si>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</si>
  <si>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</si>
  <si>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</si>
  <si>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</si>
  <si>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</si>
  <si>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</si>
  <si>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</si>
  <si>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</si>
  <si>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</si>
  <si>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</si>
  <si>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</si>
  <si>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</si>
  <si>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</si>
  <si>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</si>
  <si>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</si>
  <si>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</si>
  <si>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</si>
  <si>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</si>
  <si>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</si>
  <si>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</si>
  <si>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</si>
  <si>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</si>
  <si>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</si>
  <si>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</si>
  <si>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</si>
  <si>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</si>
  <si>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</si>
  <si>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</si>
  <si>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</si>
  <si>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</si>
  <si>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</si>
  <si>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</si>
  <si>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</si>
  <si>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</si>
  <si>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</si>
  <si>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</si>
  <si>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</si>
  <si>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</si>
  <si>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</si>
  <si>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</si>
  <si>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</si>
  <si>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</si>
  <si>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</si>
  <si>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</si>
  <si>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</si>
  <si>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</si>
  <si>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</si>
  <si>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</si>
  <si>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</si>
  <si>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</si>
  <si>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</si>
  <si>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</si>
  <si>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</si>
  <si>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</si>
  <si>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</si>
  <si>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</si>
  <si>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</si>
  <si>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</si>
  <si>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</si>
  <si>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</si>
  <si>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</si>
  <si>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</si>
  <si>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</si>
  <si>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</si>
  <si>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</si>
  <si>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</si>
  <si>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</si>
  <si>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</si>
  <si>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</si>
  <si>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</si>
  <si>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</si>
  <si>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</si>
  <si>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</si>
  <si>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</si>
  <si>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</si>
  <si>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</si>
  <si>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</si>
  <si>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</si>
  <si>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</si>
  <si>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</si>
  <si>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</si>
  <si>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</si>
  <si>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</si>
  <si>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</si>
  <si>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</si>
  <si>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</si>
  <si>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</si>
  <si>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</si>
  <si>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</si>
  <si>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</si>
  <si>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</si>
  <si>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</si>
  <si>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</si>
  <si>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</si>
  <si>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</si>
  <si>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</si>
  <si>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</si>
  <si>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</si>
  <si>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</si>
  <si>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</si>
  <si>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</si>
  <si>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</si>
  <si>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</si>
  <si>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</si>
  <si>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</si>
  <si>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</si>
  <si>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</si>
  <si>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</si>
  <si>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</si>
  <si>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</si>
  <si>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</si>
  <si>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</si>
  <si>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</si>
  <si>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</si>
  <si>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</si>
  <si>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</si>
  <si>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</si>
  <si>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</si>
  <si>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</si>
  <si>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</si>
  <si>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</si>
  <si>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</si>
  <si>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</si>
  <si>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</si>
  <si>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</si>
  <si>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</si>
  <si>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</si>
  <si>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</si>
  <si>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</si>
  <si>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</si>
  <si>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</si>
  <si>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</si>
  <si>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</si>
  <si>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</si>
  <si>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</si>
  <si>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</si>
  <si>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</si>
  <si>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</si>
  <si>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</si>
  <si>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</si>
  <si>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</si>
  <si>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</si>
  <si>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</si>
  <si>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</si>
  <si>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</si>
  <si>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</si>
  <si>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</si>
  <si>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</si>
  <si>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</si>
  <si>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</si>
  <si>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</si>
  <si>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</si>
  <si>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</si>
  <si>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</si>
  <si>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</si>
  <si>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</si>
  <si>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</si>
  <si>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</si>
  <si>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</si>
  <si>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</si>
  <si>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</si>
  <si>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</si>
  <si>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</si>
  <si>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</si>
  <si>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</si>
  <si>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</si>
  <si>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</si>
  <si>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</si>
  <si>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</si>
  <si>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</si>
  <si>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</si>
  <si>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</si>
  <si>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</si>
  <si>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</si>
  <si>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</si>
  <si>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</si>
  <si>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</si>
  <si>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</si>
  <si>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</si>
  <si>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</si>
  <si>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</si>
  <si>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</si>
  <si>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</si>
  <si>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</si>
  <si>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</si>
  <si>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</si>
  <si>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</si>
  <si>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</si>
  <si>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</si>
  <si>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</si>
  <si>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</si>
  <si>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</si>
  <si>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</si>
  <si>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</si>
  <si>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</si>
  <si>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</si>
  <si>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</si>
  <si>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</si>
  <si>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</si>
  <si>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</si>
  <si>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</si>
  <si>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</si>
  <si>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</si>
  <si>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</si>
  <si>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</si>
  <si>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</si>
  <si>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</si>
  <si>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</si>
  <si>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</si>
  <si>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</si>
  <si>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</si>
  <si>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</si>
  <si>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</si>
  <si>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</si>
  <si>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</si>
  <si>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</si>
  <si>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</si>
  <si>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</si>
  <si>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</si>
  <si>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</si>
  <si>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</si>
  <si>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</si>
  <si>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</si>
  <si>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</si>
  <si>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</si>
  <si>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</si>
  <si>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</si>
  <si>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</si>
  <si>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</si>
  <si>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</si>
  <si>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</si>
  <si>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</si>
  <si>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</si>
  <si>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</si>
  <si>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</si>
  <si>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</si>
  <si>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</si>
  <si>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</si>
  <si>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</si>
  <si>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</si>
  <si>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</si>
  <si>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</si>
  <si>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</si>
  <si>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</si>
  <si>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</si>
  <si>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</si>
  <si>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</si>
  <si>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</si>
  <si>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</si>
  <si>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</si>
  <si>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</si>
  <si>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</si>
  <si>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</si>
  <si>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</si>
  <si>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</si>
  <si>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</si>
  <si>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</si>
  <si>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</si>
  <si>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</si>
  <si>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</si>
  <si>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</si>
  <si>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</si>
  <si>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</si>
  <si>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</si>
  <si>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</si>
  <si>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</si>
  <si>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</si>
  <si>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</si>
  <si>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</si>
  <si>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</si>
  <si>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</si>
  <si>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</si>
  <si>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</si>
  <si>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</si>
  <si>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</si>
  <si>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</si>
  <si>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</si>
  <si>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</si>
  <si>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</si>
  <si>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</si>
  <si>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</si>
  <si>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</si>
  <si>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</si>
  <si>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</si>
  <si>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</si>
  <si>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</si>
  <si>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</si>
  <si>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</si>
  <si>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</si>
  <si>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</si>
  <si>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</si>
  <si>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</si>
  <si>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</si>
  <si>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</si>
  <si>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</si>
  <si>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</si>
  <si>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</si>
  <si>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</si>
  <si>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</si>
  <si>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</si>
  <si>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</si>
  <si>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</si>
  <si>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</si>
  <si>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</si>
  <si>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</si>
  <si>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</si>
  <si>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</si>
  <si>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</si>
  <si>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</si>
  <si>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</si>
  <si>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</si>
  <si>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</si>
  <si>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</si>
  <si>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</si>
  <si>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</si>
  <si>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</si>
  <si>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</si>
  <si>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</si>
  <si>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</si>
  <si>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</si>
  <si>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</si>
  <si>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</si>
  <si>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</si>
  <si>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</si>
  <si>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</si>
  <si>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</si>
  <si>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</si>
  <si>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</si>
  <si>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</si>
  <si>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</si>
  <si>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</si>
  <si>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</si>
  <si>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</si>
  <si>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</si>
  <si>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</si>
  <si>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</si>
  <si>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</si>
  <si>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</si>
  <si>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</si>
  <si>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</si>
  <si>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</si>
  <si>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</si>
  <si>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</si>
  <si>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</si>
  <si>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</si>
  <si>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</si>
  <si>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</si>
  <si>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</si>
  <si>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</si>
  <si>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</si>
  <si>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</si>
  <si>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</si>
  <si>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</si>
  <si>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</si>
  <si>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</si>
  <si>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</si>
  <si>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</si>
  <si>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</si>
  <si>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</si>
  <si>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</si>
  <si>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</si>
  <si>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</si>
  <si>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</si>
  <si>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</si>
  <si>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</si>
  <si>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</si>
  <si>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</si>
  <si>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</si>
  <si>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</si>
  <si>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</si>
  <si>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</si>
  <si>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</si>
  <si>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</si>
  <si>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</si>
  <si>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</si>
  <si>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</si>
  <si>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</si>
  <si>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</si>
  <si>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</si>
  <si>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</si>
  <si>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</si>
  <si>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</si>
  <si>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</si>
  <si>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</si>
  <si>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</si>
  <si>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</si>
  <si>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</si>
  <si>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</si>
  <si>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</si>
  <si>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</si>
  <si>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</si>
  <si>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</si>
  <si>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</si>
  <si>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</si>
  <si>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</si>
  <si>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</si>
  <si>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</si>
  <si>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</si>
  <si>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</si>
  <si>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</si>
  <si>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</si>
  <si>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</si>
  <si>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</si>
  <si>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</si>
  <si>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</si>
  <si>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</si>
  <si>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</si>
  <si>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</si>
  <si>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</si>
  <si>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</si>
  <si>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</si>
  <si>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</si>
  <si>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</si>
  <si>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</si>
  <si>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</si>
  <si>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</si>
  <si>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</si>
  <si>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</si>
  <si>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</si>
  <si>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</si>
  <si>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</si>
  <si>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</si>
  <si>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</si>
  <si>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</si>
  <si>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</si>
  <si>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</si>
  <si>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</si>
  <si>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</si>
  <si>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</si>
  <si>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</si>
  <si>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</si>
  <si>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</si>
  <si>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</si>
  <si>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</si>
  <si>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</si>
  <si>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</si>
  <si>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</si>
  <si>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</si>
  <si>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</si>
  <si>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</si>
  <si>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</si>
  <si>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</si>
  <si>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</si>
  <si>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</si>
  <si>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</si>
  <si>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</si>
  <si>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</si>
  <si>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</si>
  <si>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</si>
  <si>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</si>
  <si>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</si>
  <si>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</si>
  <si>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</si>
  <si>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</si>
  <si>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</si>
  <si>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</si>
  <si>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</si>
  <si>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</si>
  <si>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</si>
  <si>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</si>
  <si>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</si>
  <si>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</si>
  <si>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</si>
  <si>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</si>
  <si>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</si>
  <si>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</si>
  <si>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</si>
  <si>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</si>
  <si>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</si>
  <si>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</si>
  <si>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</si>
  <si>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</si>
  <si>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</si>
  <si>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</si>
  <si>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</si>
  <si>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</si>
  <si>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</si>
  <si>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</si>
  <si>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</si>
  <si>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</si>
  <si>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</si>
  <si>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</si>
  <si>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</si>
  <si>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</si>
  <si>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</si>
  <si>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</si>
  <si>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</si>
  <si>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</si>
  <si>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</si>
  <si>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</si>
  <si>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</si>
  <si>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</si>
  <si>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</si>
  <si>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</si>
  <si>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</si>
  <si>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</si>
  <si>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</si>
  <si>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</si>
  <si>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</si>
  <si>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</si>
  <si>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</si>
  <si>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</si>
  <si>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</si>
  <si>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</si>
  <si>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</si>
  <si>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</si>
  <si>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</si>
  <si>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</si>
  <si>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</si>
  <si>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</si>
  <si>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</si>
  <si>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</si>
  <si>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</si>
  <si>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</si>
  <si>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</si>
  <si>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</si>
  <si>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</si>
  <si>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</si>
  <si>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</si>
  <si>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</si>
  <si>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</si>
  <si>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</si>
  <si>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</si>
  <si>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</si>
  <si>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</si>
  <si>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</si>
  <si>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</si>
  <si>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</si>
  <si>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</si>
  <si>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</si>
  <si>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</si>
  <si>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</si>
  <si>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</si>
  <si>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</si>
  <si>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</si>
  <si>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</si>
  <si>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</si>
  <si>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</si>
  <si>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</si>
  <si>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</si>
  <si>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</si>
  <si>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</si>
  <si>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</si>
  <si>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</si>
  <si>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</si>
  <si>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</si>
  <si>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</si>
  <si>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</si>
  <si>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</si>
  <si>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</si>
  <si>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</si>
  <si>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</si>
  <si>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</si>
  <si>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</si>
  <si>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</si>
  <si>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</si>
  <si>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</si>
  <si>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</si>
  <si>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</si>
  <si>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</si>
  <si>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</si>
  <si>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</si>
  <si>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</si>
  <si>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</si>
  <si>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</si>
  <si>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</si>
  <si>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</si>
  <si>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</si>
  <si>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</si>
  <si>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</si>
  <si>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</si>
  <si>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</si>
  <si>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</si>
  <si>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</si>
  <si>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</si>
  <si>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</si>
  <si>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</si>
  <si>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</si>
  <si>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</si>
  <si>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</si>
  <si>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</si>
  <si>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</si>
  <si>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</si>
  <si>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</si>
  <si>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</si>
  <si>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</si>
  <si>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</si>
  <si>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</si>
  <si>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</si>
  <si>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</si>
  <si>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</si>
  <si>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</si>
  <si>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</si>
  <si>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</si>
  <si>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</si>
  <si>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</si>
  <si>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</si>
  <si>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</si>
  <si>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</si>
  <si>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</si>
  <si>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</si>
  <si>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</si>
  <si>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</si>
  <si>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</si>
  <si>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</si>
  <si>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</si>
  <si>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</si>
  <si>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</si>
  <si>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</si>
  <si>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</si>
  <si>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</si>
  <si>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</si>
  <si>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</si>
  <si>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</si>
  <si>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</si>
  <si>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</si>
  <si>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</si>
  <si>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</si>
  <si>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</si>
  <si>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</si>
  <si>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</si>
  <si>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</si>
  <si>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</si>
  <si>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</si>
  <si>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</si>
  <si>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</si>
  <si>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</si>
  <si>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</si>
  <si>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</si>
  <si>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</si>
  <si>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</si>
  <si>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</si>
  <si>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</si>
  <si>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</si>
  <si>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</si>
  <si>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</si>
  <si>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</si>
  <si>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</si>
  <si>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</si>
  <si>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</si>
  <si>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</si>
  <si>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</si>
  <si>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</si>
  <si>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</si>
  <si>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</si>
  <si>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</si>
  <si>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</si>
  <si>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</si>
  <si>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</si>
  <si>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</si>
  <si>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</si>
  <si>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</si>
  <si>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</si>
  <si>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</si>
  <si>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</si>
  <si>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</si>
  <si>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</si>
  <si>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</si>
  <si>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</si>
  <si>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</si>
  <si>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</si>
  <si>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</si>
  <si>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</si>
  <si>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</si>
  <si>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</si>
  <si>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</si>
  <si>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</si>
  <si>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</si>
  <si>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</si>
  <si>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</si>
  <si>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</si>
  <si>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</si>
  <si>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</si>
  <si>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</si>
  <si>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</si>
  <si>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</si>
  <si>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</si>
  <si>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</si>
  <si>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</si>
  <si>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</si>
  <si>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</si>
  <si>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</si>
  <si>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</si>
  <si>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</si>
  <si>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</si>
  <si>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</si>
  <si>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</si>
  <si>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</si>
  <si>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</si>
  <si>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</si>
  <si>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</si>
  <si>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</si>
  <si>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</si>
  <si>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</si>
  <si>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</si>
  <si>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</si>
  <si>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</si>
  <si>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</si>
  <si>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</si>
  <si>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</si>
  <si>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</si>
  <si>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</si>
  <si>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</si>
  <si>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</si>
  <si>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</si>
  <si>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</si>
  <si>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</si>
  <si>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</si>
  <si>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</si>
  <si>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</si>
  <si>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</si>
  <si>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</si>
  <si>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</si>
  <si>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</si>
  <si>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</si>
  <si>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</si>
  <si>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</si>
  <si>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</si>
  <si>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</si>
  <si>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</si>
  <si>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</si>
  <si>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</si>
  <si>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</si>
  <si>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</si>
  <si>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</si>
  <si>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</si>
  <si>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</si>
  <si>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</si>
  <si>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</si>
  <si>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</si>
  <si>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</si>
  <si>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</si>
  <si>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</si>
  <si>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</si>
  <si>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</si>
  <si>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</si>
  <si>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</si>
  <si>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</si>
  <si>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</si>
  <si>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</si>
  <si>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</si>
  <si>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</si>
  <si>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</si>
  <si>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</si>
  <si>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</si>
  <si>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</si>
  <si>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</si>
  <si>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</si>
  <si>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</si>
  <si>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</si>
  <si>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</si>
  <si>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</si>
  <si>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</si>
  <si>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</si>
  <si>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</si>
  <si>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</si>
  <si>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</si>
  <si>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</si>
  <si>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</si>
  <si>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</si>
  <si>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</si>
  <si>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</si>
  <si>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</si>
  <si>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</si>
  <si>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</si>
  <si>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</si>
  <si>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</si>
  <si>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</si>
  <si>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</si>
  <si>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</si>
  <si>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</si>
  <si>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</si>
  <si>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</si>
  <si>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</si>
  <si>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</si>
  <si>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</si>
  <si>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</si>
  <si>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</si>
  <si>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</si>
  <si>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</si>
  <si>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</si>
  <si>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</si>
  <si>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</si>
  <si>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</si>
  <si>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</si>
  <si>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</si>
  <si>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</si>
  <si>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</si>
  <si>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</si>
  <si>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</si>
  <si>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</si>
  <si>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</si>
  <si>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</si>
  <si>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</si>
  <si>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</si>
  <si>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</si>
  <si>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</si>
  <si>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</si>
  <si>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</si>
  <si>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</si>
  <si>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</si>
  <si>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</si>
  <si>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</si>
  <si>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</si>
  <si>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</si>
  <si>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</si>
  <si>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</si>
  <si>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</si>
  <si>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</si>
  <si>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</si>
  <si>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</si>
  <si>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</si>
  <si>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</si>
  <si>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</si>
  <si>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</si>
  <si>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</si>
  <si>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</si>
  <si>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</si>
  <si>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</si>
  <si>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</si>
  <si>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</si>
  <si>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</si>
  <si>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</si>
  <si>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</si>
  <si>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</si>
  <si>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</si>
  <si>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</si>
  <si>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</si>
  <si>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</si>
  <si>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</si>
  <si>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</si>
  <si>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</si>
  <si>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</si>
  <si>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</si>
  <si>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</si>
  <si>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</si>
  <si>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</si>
  <si>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</si>
  <si>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</si>
  <si>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</si>
  <si>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</si>
  <si>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</si>
  <si>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</si>
  <si>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</si>
  <si>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</si>
  <si>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</si>
  <si>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</si>
  <si>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</si>
  <si>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</si>
  <si>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</si>
  <si>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</si>
  <si>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</si>
  <si>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</si>
  <si>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</si>
  <si>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</si>
  <si>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</si>
  <si>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</si>
  <si>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</si>
  <si>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</si>
  <si>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</si>
  <si>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</si>
  <si>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</si>
  <si>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</si>
  <si>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</si>
  <si>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</si>
  <si>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</si>
  <si>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</si>
  <si>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</si>
  <si>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</si>
  <si>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</si>
  <si>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</si>
  <si>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</si>
  <si>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</si>
  <si>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</si>
  <si>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</si>
  <si>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</si>
  <si>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</si>
  <si>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</si>
  <si>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</si>
  <si>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</si>
  <si>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</si>
  <si>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</si>
  <si>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</si>
  <si>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</si>
  <si>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</si>
  <si>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</si>
  <si>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</si>
  <si>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</si>
  <si>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</si>
  <si>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</si>
  <si>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</si>
  <si>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</si>
  <si>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</si>
  <si>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</si>
  <si>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</si>
  <si>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</si>
  <si>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</si>
  <si>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</si>
  <si>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</si>
  <si>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</si>
  <si>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</si>
  <si>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</si>
  <si>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</si>
  <si>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</si>
  <si>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</si>
  <si>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</si>
  <si>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</si>
  <si>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</si>
  <si>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</si>
  <si>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</si>
  <si>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</si>
  <si>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</si>
  <si>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</si>
  <si>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</si>
  <si>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</si>
  <si>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</si>
  <si>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</si>
  <si>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</si>
  <si>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</si>
  <si>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</si>
  <si>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</si>
  <si>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</si>
  <si>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</si>
  <si>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</si>
  <si>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</si>
  <si>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</si>
  <si>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</si>
  <si>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</si>
  <si>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</si>
  <si>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</si>
  <si>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</si>
  <si>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</si>
  <si>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</si>
  <si>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</si>
  <si>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</si>
  <si>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</si>
  <si>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</si>
  <si>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</si>
  <si>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</si>
  <si>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</si>
  <si>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</si>
  <si>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</si>
  <si>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</si>
  <si>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</si>
  <si>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</si>
  <si>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</si>
  <si>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</si>
  <si>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</si>
  <si>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</si>
  <si>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</si>
  <si>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</si>
  <si>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</si>
  <si>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</si>
  <si>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</si>
  <si>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</si>
  <si>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</si>
  <si>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</si>
  <si>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</si>
  <si>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</si>
  <si>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</si>
  <si>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</si>
  <si>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</si>
  <si>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</si>
  <si>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</si>
  <si>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</si>
  <si>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</si>
  <si>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</si>
  <si>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</si>
  <si>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</si>
  <si>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</si>
  <si>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</si>
  <si>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</si>
  <si>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</si>
  <si>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</si>
  <si>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</si>
  <si>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</si>
  <si>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</si>
  <si>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</si>
  <si>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</si>
  <si>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</si>
  <si>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</si>
  <si>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</si>
  <si>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</si>
  <si>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</si>
  <si>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</si>
  <si>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</si>
  <si>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</si>
  <si>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</si>
  <si>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</si>
  <si>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</si>
  <si>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</si>
  <si>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</si>
  <si>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</si>
  <si>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</si>
  <si>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</si>
  <si>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</si>
  <si>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</si>
  <si>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</si>
  <si>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</si>
  <si>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</si>
  <si>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</si>
  <si>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</si>
  <si>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</si>
  <si>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</si>
  <si>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</si>
  <si>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</si>
  <si>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</si>
  <si>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</si>
  <si>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</si>
  <si>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</si>
  <si>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</si>
  <si>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</si>
  <si>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</si>
  <si>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</si>
  <si>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</si>
  <si>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</si>
  <si>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</si>
  <si>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</si>
  <si>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</si>
  <si>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</si>
  <si>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</si>
  <si>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</si>
  <si>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</si>
  <si>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</si>
  <si>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</si>
  <si>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</si>
  <si>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</si>
  <si>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</si>
  <si>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</si>
  <si>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</si>
  <si>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</si>
  <si>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</si>
  <si>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</si>
  <si>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</si>
  <si>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</si>
  <si>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</si>
  <si>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</si>
  <si>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</si>
  <si>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</si>
  <si>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</si>
  <si>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</si>
  <si>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</si>
  <si>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</si>
  <si>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</si>
  <si>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</si>
  <si>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</si>
  <si>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</si>
  <si>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</si>
  <si>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</si>
  <si>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</si>
  <si>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</si>
  <si>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</si>
  <si>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</si>
  <si>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</si>
  <si>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</si>
  <si>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</si>
  <si>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</si>
  <si>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</si>
  <si>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</si>
  <si>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</si>
  <si>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</si>
  <si>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</si>
  <si>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</si>
  <si>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</si>
  <si>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</si>
  <si>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</si>
  <si>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</si>
  <si>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</si>
  <si>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</si>
  <si>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</si>
  <si>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</si>
  <si>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</si>
  <si>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</si>
  <si>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</si>
  <si>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</si>
  <si>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</si>
  <si>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</si>
  <si>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</si>
  <si>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</si>
  <si>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</si>
  <si>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</si>
  <si>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</si>
  <si>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</si>
  <si>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</si>
  <si>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</si>
  <si>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</si>
  <si>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</si>
  <si>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</si>
  <si>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</si>
  <si>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</si>
  <si>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</si>
  <si>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</si>
  <si>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</si>
  <si>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</si>
  <si>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</si>
  <si>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</si>
  <si>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</si>
  <si>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</si>
  <si>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</si>
  <si>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</si>
  <si>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</si>
  <si>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</si>
  <si>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</si>
  <si>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</si>
  <si>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</si>
  <si>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</si>
  <si>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</si>
  <si>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</si>
  <si>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</si>
  <si>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</si>
  <si>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</si>
  <si>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</si>
  <si>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</si>
  <si>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</si>
  <si>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</si>
  <si>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</si>
  <si>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</si>
  <si>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</si>
  <si>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</si>
  <si>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</si>
  <si>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</si>
  <si>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</si>
  <si>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</si>
  <si>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</si>
  <si>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</si>
  <si>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</si>
  <si>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</si>
  <si>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</si>
  <si>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</si>
  <si>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</si>
  <si>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</si>
  <si>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</si>
  <si>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</si>
  <si>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</si>
  <si>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</si>
  <si>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</si>
  <si>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</si>
  <si>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</si>
  <si>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</si>
  <si>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</si>
  <si>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</si>
  <si>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</si>
  <si>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</si>
  <si>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</si>
  <si>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</si>
  <si>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</si>
  <si>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</si>
  <si>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</si>
  <si>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</si>
  <si>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</si>
  <si>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</si>
  <si>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</si>
  <si>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</si>
  <si>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</si>
  <si>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</si>
  <si>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</si>
  <si>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</si>
  <si>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</si>
  <si>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</si>
  <si>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</si>
  <si>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</si>
  <si>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</si>
  <si>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</si>
  <si>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</si>
  <si>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</si>
  <si>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</si>
  <si>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</si>
  <si>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</si>
  <si>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</si>
  <si>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</si>
  <si>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</si>
  <si>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</si>
  <si>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</si>
  <si>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</si>
  <si>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</si>
  <si>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</si>
  <si>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</si>
  <si>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</si>
  <si>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</si>
  <si>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</si>
  <si>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</si>
  <si>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</si>
  <si>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</si>
  <si>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</si>
  <si>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</si>
  <si>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</si>
  <si>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</si>
  <si>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</si>
  <si>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</si>
  <si>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</si>
  <si>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</si>
  <si>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</si>
  <si>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</si>
  <si>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</si>
  <si>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</si>
  <si>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</si>
  <si>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</si>
  <si>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</si>
  <si>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</si>
  <si>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</si>
  <si>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</si>
  <si>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</si>
  <si>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</si>
  <si>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</si>
  <si>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</si>
  <si>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</si>
  <si>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</si>
  <si>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</si>
  <si>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</si>
  <si>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</si>
  <si>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</si>
  <si>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</si>
  <si>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</si>
  <si>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</si>
  <si>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</si>
  <si>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</si>
  <si>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</si>
  <si>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</si>
  <si>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</si>
  <si>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</si>
  <si>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</si>
  <si>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</si>
  <si>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</si>
  <si>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</si>
  <si>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</si>
  <si>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</si>
  <si>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</si>
  <si>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</si>
  <si>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</si>
  <si>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</si>
  <si>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</si>
  <si>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</si>
  <si>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</si>
  <si>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</si>
  <si>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</si>
  <si>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</si>
  <si>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</si>
  <si>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</si>
  <si>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</si>
  <si>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</si>
  <si>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</si>
  <si>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</si>
  <si>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</si>
  <si>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</si>
  <si>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</si>
  <si>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</si>
  <si>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</si>
  <si>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</si>
  <si>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</si>
  <si>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</si>
  <si>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</si>
  <si>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</si>
  <si>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</si>
  <si>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</si>
  <si>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</si>
  <si>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</si>
  <si>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</si>
  <si>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</si>
  <si>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</si>
  <si>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</si>
  <si>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</si>
  <si>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</si>
  <si>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</si>
  <si>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</si>
  <si>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</si>
  <si>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</si>
  <si>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</si>
  <si>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</si>
  <si>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</si>
  <si>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</si>
  <si>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</si>
  <si>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</si>
  <si>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</si>
  <si>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</si>
  <si>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</si>
  <si>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</si>
  <si>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</si>
  <si>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</si>
  <si>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</si>
  <si>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</si>
  <si>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</si>
  <si>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</si>
  <si>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</si>
  <si>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</si>
  <si>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</si>
  <si>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</si>
  <si>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</si>
  <si>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</si>
  <si>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</si>
  <si>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</si>
  <si>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</si>
  <si>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</si>
  <si>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</si>
  <si>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</si>
  <si>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</si>
  <si>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</si>
  <si>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</si>
  <si>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</si>
  <si>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</si>
  <si>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</si>
  <si>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</si>
  <si>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</si>
  <si>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</si>
  <si>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</si>
  <si>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</si>
  <si>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</si>
  <si>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</si>
  <si>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</si>
  <si>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</si>
  <si>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</si>
  <si>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</si>
  <si>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</si>
  <si>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</si>
  <si>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</si>
  <si>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</si>
  <si>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</si>
  <si>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</si>
  <si>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</si>
  <si>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</si>
  <si>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</si>
  <si>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</si>
  <si>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</si>
  <si>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</si>
  <si>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</si>
  <si>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</si>
  <si>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</si>
  <si>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</si>
  <si>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</si>
  <si>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</si>
  <si>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</si>
  <si>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</si>
  <si>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</si>
  <si>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</si>
  <si>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</si>
  <si>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</si>
  <si>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</si>
  <si>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</si>
  <si>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</si>
  <si>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</si>
  <si>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</si>
  <si>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</si>
  <si>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</si>
  <si>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</si>
  <si>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</si>
  <si>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</si>
  <si>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</si>
  <si>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</si>
  <si>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</si>
  <si>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</si>
  <si>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</si>
  <si>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</si>
  <si>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</si>
  <si>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</si>
  <si>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</si>
  <si>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</si>
  <si>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</si>
  <si>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</si>
  <si>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</si>
  <si>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</si>
  <si>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</si>
  <si>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</si>
  <si>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</si>
  <si>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</si>
  <si>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</si>
  <si>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</si>
  <si>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</si>
  <si>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</si>
  <si>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</si>
  <si>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</si>
  <si>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</si>
  <si>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</si>
  <si>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</si>
  <si>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</si>
  <si>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</si>
  <si>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</si>
  <si>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</si>
  <si>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</si>
  <si>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</si>
  <si>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</si>
  <si>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</si>
  <si>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</si>
  <si>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</si>
  <si>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</si>
  <si>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</si>
  <si>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</si>
  <si>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</si>
  <si>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</si>
  <si>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</si>
  <si>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</si>
  <si>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</si>
  <si>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</si>
  <si>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</si>
  <si>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</si>
  <si>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</si>
  <si>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</si>
  <si>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</si>
  <si>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</si>
  <si>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</si>
  <si>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</si>
  <si>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</si>
  <si>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</si>
  <si>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</si>
  <si>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</si>
  <si>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</si>
  <si>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</si>
  <si>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</si>
  <si>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</si>
  <si>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</si>
  <si>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</si>
  <si>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</si>
  <si>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</si>
  <si>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</si>
  <si>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</si>
  <si>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</si>
  <si>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</si>
  <si>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</si>
  <si>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</si>
  <si>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</si>
  <si>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</si>
  <si>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</si>
  <si>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</si>
  <si>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</si>
  <si>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</si>
  <si>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</si>
  <si>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</si>
  <si>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</si>
  <si>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</si>
  <si>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</si>
  <si>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</si>
  <si>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</si>
  <si>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</si>
  <si>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</si>
  <si>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</si>
  <si>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</si>
  <si>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</si>
  <si>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</si>
  <si>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</si>
  <si>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</si>
  <si>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</si>
  <si>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</si>
  <si>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</si>
  <si>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</si>
  <si>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</si>
  <si>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</si>
  <si>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</si>
  <si>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</si>
  <si>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</si>
  <si>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</si>
  <si>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</si>
  <si>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</si>
  <si>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</si>
  <si>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</si>
  <si>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</si>
  <si>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</si>
  <si>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</si>
  <si>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</si>
  <si>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</si>
  <si>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</si>
  <si>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</si>
  <si>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</si>
  <si>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</si>
  <si>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</si>
  <si>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</si>
  <si>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</si>
  <si>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</si>
  <si>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</si>
  <si>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</si>
  <si>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</si>
  <si>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</si>
  <si>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</si>
  <si>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</si>
  <si>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</si>
  <si>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</si>
  <si>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</si>
  <si>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</si>
  <si>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</si>
  <si>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</si>
  <si>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</si>
  <si>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</si>
  <si>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</si>
  <si>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</si>
  <si>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</si>
  <si>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</si>
  <si>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</si>
  <si>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</si>
  <si>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</si>
  <si>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</si>
  <si>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</si>
  <si>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</si>
  <si>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</si>
  <si>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</si>
  <si>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</si>
  <si>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</si>
  <si>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</si>
  <si>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</si>
  <si>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</si>
  <si>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</si>
  <si>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</si>
  <si>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</si>
  <si>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</si>
  <si>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</si>
  <si>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</si>
  <si>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</si>
  <si>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</si>
  <si>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</si>
  <si>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</si>
  <si>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</si>
  <si>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</si>
  <si>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</si>
  <si>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</si>
  <si>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</si>
  <si>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</si>
  <si>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</si>
  <si>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</si>
  <si>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</si>
  <si>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</si>
  <si>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</si>
  <si>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</si>
  <si>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</si>
  <si>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</si>
  <si>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</si>
  <si>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</si>
  <si>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</si>
  <si>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</si>
  <si>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</si>
  <si>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</si>
  <si>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</si>
  <si>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</si>
  <si>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</si>
  <si>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</si>
  <si>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</si>
  <si>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</si>
  <si>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</si>
  <si>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</si>
  <si>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</si>
  <si>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</si>
  <si>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</si>
  <si>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</si>
  <si>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</si>
  <si>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</si>
  <si>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</si>
  <si>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</si>
  <si>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</si>
  <si>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</si>
  <si>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</si>
  <si>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</si>
  <si>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</si>
  <si>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</si>
  <si>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</si>
  <si>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</si>
  <si>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</si>
  <si>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</si>
  <si>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</si>
  <si>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</si>
  <si>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</si>
  <si>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</si>
  <si>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</si>
  <si>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</si>
  <si>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</si>
  <si>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</si>
  <si>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</si>
  <si>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</si>
  <si>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</si>
  <si>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</si>
  <si>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</si>
  <si>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</si>
  <si>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</si>
  <si>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</si>
  <si>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</si>
  <si>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</si>
  <si>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</si>
  <si>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</si>
  <si>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</si>
  <si>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</si>
  <si>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</si>
  <si>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</si>
  <si>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</si>
  <si>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</si>
  <si>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</si>
  <si>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</si>
  <si>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</si>
  <si>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</si>
  <si>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</si>
  <si>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</si>
  <si>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</si>
  <si>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</si>
  <si>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</si>
  <si>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</si>
  <si>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</si>
  <si>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</si>
  <si>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</si>
  <si>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</si>
  <si>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</si>
  <si>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</si>
  <si>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</si>
  <si>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</si>
  <si>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</si>
  <si>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</si>
  <si>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</si>
  <si>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</si>
  <si>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</si>
  <si>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</si>
  <si>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</si>
  <si>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</si>
  <si>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</si>
  <si>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</si>
  <si>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</si>
  <si>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</si>
  <si>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</si>
  <si>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</si>
  <si>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</si>
  <si>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</si>
  <si>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</si>
  <si>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</si>
  <si>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</si>
  <si>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</si>
  <si>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</si>
  <si>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</si>
  <si>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</si>
  <si>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</si>
  <si>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</si>
  <si>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</si>
  <si>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</si>
  <si>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</si>
  <si>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</si>
  <si>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</si>
  <si>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</si>
  <si>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</si>
  <si>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</si>
  <si>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</si>
  <si>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</si>
  <si>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</si>
  <si>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</si>
  <si>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</si>
  <si>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</si>
  <si>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</si>
  <si>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</si>
  <si>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</si>
  <si>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</si>
  <si>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</si>
  <si>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</si>
  <si>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</si>
  <si>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</si>
  <si>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</si>
  <si>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</si>
  <si>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</si>
  <si>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</si>
  <si>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</si>
  <si>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</si>
  <si>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</si>
  <si>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</si>
  <si>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</si>
  <si>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</si>
  <si>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</si>
  <si>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</si>
  <si>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</si>
  <si>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</si>
  <si>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</si>
  <si>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</si>
  <si>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</si>
  <si>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</si>
  <si>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</si>
  <si>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</si>
  <si>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</si>
  <si>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</si>
  <si>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</si>
  <si>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</si>
  <si>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</si>
  <si>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</si>
  <si>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</si>
  <si>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</si>
  <si>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</si>
  <si>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</si>
  <si>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</si>
  <si>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</si>
  <si>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</si>
  <si>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</si>
  <si>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</si>
  <si>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</si>
  <si>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</si>
  <si>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</si>
  <si>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</si>
  <si>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</si>
  <si>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</si>
  <si>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</si>
  <si>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</si>
  <si>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</si>
  <si>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</si>
  <si>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</si>
  <si>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</si>
  <si>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</si>
  <si>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</si>
  <si>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</si>
  <si>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</si>
  <si>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</si>
  <si>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</si>
  <si>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</si>
  <si>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</si>
  <si>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</si>
  <si>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</si>
  <si>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</si>
  <si>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</si>
  <si>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</si>
  <si>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</si>
  <si>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</si>
  <si>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</si>
  <si>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</si>
  <si>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</si>
  <si>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</si>
  <si>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</si>
  <si>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</si>
  <si>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</si>
  <si>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</si>
  <si>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</si>
  <si>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</si>
  <si>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</si>
  <si>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</si>
  <si>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</si>
  <si>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</si>
  <si>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</si>
  <si>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</si>
  <si>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</si>
  <si>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</si>
  <si>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</si>
  <si>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</si>
  <si>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</si>
  <si>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</si>
  <si>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</si>
  <si>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</si>
  <si>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</si>
  <si>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</si>
  <si>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</si>
  <si>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</si>
  <si>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</si>
  <si>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</si>
  <si>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</si>
  <si>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</si>
  <si>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</si>
  <si>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</si>
  <si>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</si>
  <si>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</si>
  <si>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</si>
  <si>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</si>
  <si>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</si>
  <si>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</si>
  <si>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</si>
  <si>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</si>
  <si>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</si>
  <si>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</si>
  <si>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</si>
  <si>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</si>
  <si>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</si>
  <si>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</si>
  <si>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</si>
  <si>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</si>
  <si>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</si>
  <si>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</si>
  <si>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</si>
  <si>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</si>
  <si>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</si>
  <si>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</si>
  <si>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</si>
  <si>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</si>
  <si>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</si>
  <si>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</si>
  <si>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</si>
  <si>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</si>
  <si>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</si>
  <si>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</si>
  <si>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</si>
  <si>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</si>
  <si>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</si>
  <si>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</si>
  <si>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</si>
  <si>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</si>
  <si>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</si>
  <si>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</si>
  <si>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</si>
  <si>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</si>
  <si>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</si>
  <si>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</si>
  <si>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</si>
  <si>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</si>
  <si>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</si>
  <si>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</si>
  <si>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</si>
  <si>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</si>
  <si>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</si>
  <si>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</si>
  <si>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</si>
  <si>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</si>
  <si>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</si>
  <si>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</si>
  <si>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</si>
  <si>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</si>
  <si>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</si>
  <si>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</si>
  <si>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</si>
  <si>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</si>
  <si>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</si>
  <si>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</si>
  <si>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</si>
  <si>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</si>
  <si>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</si>
  <si>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</si>
  <si>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</si>
  <si>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</si>
  <si>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</si>
  <si>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</si>
  <si>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</si>
  <si>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</si>
  <si>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</si>
  <si>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</si>
  <si>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</si>
  <si>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</si>
  <si>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</si>
  <si>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</si>
  <si>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</si>
  <si>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</si>
  <si>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</si>
  <si>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</si>
  <si>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</si>
  <si>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</si>
  <si>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</si>
  <si>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</si>
  <si>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</si>
  <si>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</si>
  <si>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</si>
  <si>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</si>
  <si>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</si>
  <si>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</si>
  <si>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</si>
  <si>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</si>
  <si>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</si>
  <si>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</si>
  <si>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</si>
  <si>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</si>
  <si>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</si>
  <si>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</si>
  <si>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</si>
  <si>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</si>
  <si>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</si>
  <si>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</si>
  <si>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</si>
  <si>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</si>
  <si>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</si>
  <si>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</si>
  <si>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</si>
  <si>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</si>
  <si>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</si>
  <si>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</si>
  <si>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</si>
  <si>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</si>
  <si>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</si>
  <si>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</si>
  <si>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</si>
  <si>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</si>
  <si>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</si>
  <si>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</si>
  <si>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</si>
  <si>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</si>
  <si>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</si>
  <si>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</si>
  <si>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</si>
  <si>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</si>
  <si>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</si>
  <si>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</si>
  <si>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</si>
  <si>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</si>
  <si>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</si>
  <si>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</si>
  <si>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</si>
  <si>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</si>
  <si>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</si>
  <si>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</si>
  <si>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</si>
  <si>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</si>
  <si>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</si>
  <si>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</si>
  <si>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</si>
  <si>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</si>
  <si>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</si>
  <si>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</si>
  <si>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</si>
  <si>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</si>
  <si>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</si>
  <si>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</si>
  <si>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</si>
  <si>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</si>
  <si>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</si>
  <si>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</si>
  <si>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</si>
  <si>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</si>
  <si>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</si>
  <si>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</si>
  <si>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</si>
  <si>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</si>
  <si>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</si>
  <si>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</si>
  <si>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</si>
  <si>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</si>
  <si>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</si>
  <si>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</si>
  <si>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</si>
  <si>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</si>
  <si>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</si>
  <si>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</si>
  <si>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</si>
  <si>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</si>
  <si>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</si>
  <si>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</si>
  <si>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</si>
  <si>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</si>
  <si>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</si>
  <si>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</si>
  <si>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</si>
  <si>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</si>
  <si>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</si>
  <si>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</si>
  <si>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</si>
  <si>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</si>
  <si>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</si>
  <si>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</si>
  <si>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</si>
  <si>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</si>
  <si>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</si>
  <si>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</si>
  <si>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</si>
  <si>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</si>
  <si>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</si>
  <si>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</si>
  <si>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</si>
  <si>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</si>
  <si>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</si>
  <si>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</si>
  <si>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</si>
  <si>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</si>
  <si>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</si>
  <si>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</si>
  <si>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</si>
  <si>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</si>
  <si>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</si>
  <si>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</si>
  <si>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</si>
  <si>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</si>
  <si>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</si>
  <si>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</si>
  <si>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</si>
  <si>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</si>
  <si>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</si>
  <si>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</si>
  <si>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</si>
  <si>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</si>
  <si>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</si>
  <si>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</si>
  <si>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</si>
  <si>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</si>
  <si>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</si>
  <si>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</si>
  <si>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</si>
  <si>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</si>
  <si>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</si>
  <si>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</si>
  <si>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</si>
  <si>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</si>
  <si>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</si>
  <si>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</si>
  <si>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</si>
  <si>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</si>
  <si>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</si>
  <si>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</si>
  <si>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</si>
  <si>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</si>
  <si>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</si>
  <si>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</si>
  <si>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</si>
  <si>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</si>
  <si>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</si>
  <si>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</si>
  <si>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</si>
  <si>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</si>
  <si>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</si>
  <si>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</si>
  <si>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</si>
  <si>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</si>
  <si>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</si>
  <si>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</si>
  <si>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</si>
  <si>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</si>
  <si>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</si>
  <si>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</si>
  <si>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</si>
  <si>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</si>
  <si>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</si>
  <si>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</si>
  <si>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</si>
  <si>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</si>
  <si>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</si>
  <si>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</si>
  <si>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</si>
  <si>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</si>
  <si>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</si>
  <si>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</si>
  <si>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</si>
  <si>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</si>
  <si>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</si>
  <si>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</si>
  <si>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</si>
  <si>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</si>
  <si>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</si>
  <si>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</si>
  <si>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</si>
  <si>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</si>
  <si>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</si>
  <si>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</si>
  <si>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</si>
  <si>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</si>
  <si>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</si>
  <si>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</si>
  <si>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</si>
  <si>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</si>
  <si>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</si>
  <si>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</si>
  <si>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</si>
  <si>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</si>
  <si>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</si>
  <si>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</si>
  <si>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</si>
  <si>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</si>
  <si>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</si>
  <si>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</si>
  <si>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</si>
  <si>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</si>
  <si>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</si>
  <si>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</si>
  <si>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</si>
  <si>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</si>
  <si>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</si>
  <si>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</si>
  <si>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</si>
  <si>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</si>
  <si>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</si>
  <si>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</si>
  <si>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</si>
  <si>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</si>
  <si>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</si>
  <si>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</si>
  <si>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</si>
  <si>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</si>
  <si>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</si>
  <si>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</si>
  <si>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</si>
  <si>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</si>
  <si>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</si>
  <si>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</si>
  <si>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</si>
  <si>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</si>
  <si>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</si>
  <si>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</si>
  <si>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</si>
  <si>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</si>
  <si>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</si>
  <si>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</si>
  <si>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</si>
  <si>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</si>
  <si>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</si>
  <si>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</si>
  <si>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</si>
  <si>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</si>
  <si>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</si>
  <si>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</si>
  <si>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</si>
  <si>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</si>
  <si>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</si>
  <si>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</si>
  <si>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</si>
  <si>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</si>
  <si>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</si>
  <si>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</si>
  <si>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</si>
  <si>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</si>
  <si>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</si>
  <si>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</si>
  <si>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</si>
  <si>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</si>
  <si>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</si>
  <si>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</si>
  <si>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</si>
  <si>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</si>
  <si>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</si>
  <si>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</si>
  <si>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</si>
  <si>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</si>
  <si>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</si>
  <si>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</si>
  <si>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</si>
  <si>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</si>
  <si>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</si>
  <si>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</si>
  <si>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</si>
  <si>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</si>
  <si>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</si>
  <si>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</si>
  <si>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</si>
  <si>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</si>
  <si>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</si>
  <si>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</si>
  <si>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</si>
  <si>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</si>
  <si>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</si>
  <si>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</si>
  <si>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</si>
  <si>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</si>
  <si>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</si>
  <si>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</si>
  <si>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</si>
  <si>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</si>
  <si>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</si>
  <si>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</si>
  <si>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</si>
  <si>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</si>
  <si>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</si>
  <si>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</si>
  <si>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</si>
  <si>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</si>
  <si>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</si>
  <si>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</si>
  <si>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</si>
  <si>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</si>
  <si>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</si>
  <si>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</si>
  <si>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</si>
  <si>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</si>
  <si>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</si>
  <si>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</si>
  <si>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</si>
  <si>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</si>
  <si>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</si>
  <si>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</si>
  <si>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</si>
  <si>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</si>
  <si>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</si>
  <si>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</si>
  <si>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</si>
  <si>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</si>
  <si>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</si>
  <si>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</si>
  <si>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</si>
  <si>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</si>
  <si>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</si>
  <si>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</si>
  <si>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</si>
  <si>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</si>
  <si>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</si>
  <si>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</si>
  <si>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</si>
  <si>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</si>
  <si>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</si>
  <si>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</si>
  <si>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</si>
  <si>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</si>
  <si>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</si>
  <si>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</si>
  <si>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</si>
  <si>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</si>
  <si>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</si>
  <si>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</si>
  <si>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</si>
  <si>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</si>
  <si>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</si>
  <si>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</si>
  <si>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</si>
  <si>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</si>
  <si>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</si>
  <si>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</si>
  <si>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</si>
  <si>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</si>
  <si>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</si>
  <si>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</si>
  <si>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</si>
  <si>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</si>
  <si>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</si>
  <si>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</si>
  <si>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</si>
  <si>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</si>
  <si>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</si>
  <si>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</si>
  <si>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</si>
  <si>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</si>
  <si>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</si>
  <si>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</si>
  <si>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</si>
  <si>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</si>
  <si>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</si>
  <si>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</si>
  <si>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</si>
  <si>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</si>
  <si>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</si>
  <si>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</si>
  <si>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</si>
  <si>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</si>
  <si>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</si>
  <si>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</si>
  <si>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</si>
  <si>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</si>
  <si>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</si>
  <si>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</si>
  <si>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</si>
  <si>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</si>
  <si>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</si>
  <si>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</si>
  <si>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</si>
  <si>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</si>
  <si>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</si>
  <si>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</si>
  <si>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</si>
  <si>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</si>
  <si>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</si>
  <si>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</si>
  <si>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</si>
  <si>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</si>
  <si>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</si>
  <si>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</si>
  <si>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</si>
  <si>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</si>
  <si>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</si>
  <si>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</si>
  <si>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</si>
  <si>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</si>
  <si>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</si>
  <si>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</si>
  <si>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</si>
  <si>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</si>
  <si>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</si>
  <si>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</si>
  <si>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</si>
  <si>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</si>
  <si>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</si>
  <si>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</si>
  <si>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</si>
  <si>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</si>
  <si>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</si>
  <si>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</si>
  <si>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</si>
  <si>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</si>
  <si>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</si>
  <si>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</si>
  <si>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</si>
  <si>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</si>
  <si>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</si>
  <si>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</si>
  <si>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</si>
  <si>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</si>
  <si>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</si>
  <si>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</si>
  <si>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</si>
  <si>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</si>
  <si>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</si>
  <si>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</si>
  <si>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</si>
  <si>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</si>
  <si>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</si>
  <si>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</si>
  <si>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</si>
  <si>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</si>
  <si>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</si>
  <si>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</si>
  <si>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</si>
  <si>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</si>
  <si>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</si>
  <si>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</si>
  <si>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</si>
  <si>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</si>
  <si>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</si>
  <si>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</si>
  <si>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</si>
  <si>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</si>
  <si>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</si>
  <si>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</si>
  <si>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</si>
  <si>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</si>
  <si>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</si>
  <si>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</si>
  <si>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</si>
  <si>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</si>
  <si>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</si>
  <si>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</si>
  <si>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</si>
  <si>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</si>
  <si>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</si>
  <si>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</si>
  <si>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</si>
  <si>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</si>
  <si>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</si>
  <si>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</si>
  <si>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</si>
  <si>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</si>
  <si>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</si>
  <si>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</si>
  <si>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</si>
  <si>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</si>
  <si>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</si>
  <si>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</si>
  <si>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</si>
  <si>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</si>
  <si>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</si>
  <si>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</si>
  <si>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</si>
  <si>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</si>
  <si>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</si>
  <si>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</si>
  <si>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</si>
  <si>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</si>
  <si>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</si>
  <si>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</si>
  <si>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</si>
  <si>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</si>
  <si>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</si>
  <si>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</si>
  <si>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</si>
  <si>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</si>
  <si>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</si>
  <si>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</si>
  <si>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</si>
  <si>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</si>
  <si>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</si>
  <si>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</si>
  <si>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</si>
  <si>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</si>
  <si>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</si>
  <si>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</si>
  <si>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</si>
  <si>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</si>
  <si>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</si>
  <si>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</si>
  <si>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</si>
  <si>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</si>
  <si>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</si>
  <si>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</si>
  <si>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</si>
  <si>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</si>
  <si>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</si>
  <si>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</si>
  <si>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</si>
  <si>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</si>
  <si>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</si>
  <si>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</si>
  <si>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</si>
  <si>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</si>
  <si>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</si>
  <si>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</si>
  <si>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</si>
  <si>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</si>
  <si>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</si>
  <si>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</si>
  <si>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</si>
  <si>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</si>
  <si>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</si>
  <si>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</si>
  <si>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</si>
  <si>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</si>
  <si>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</si>
  <si>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</si>
  <si>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</si>
  <si>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</si>
  <si>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</si>
  <si>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</si>
  <si>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</si>
  <si>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</si>
  <si>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</si>
  <si>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</si>
  <si>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</si>
  <si>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</si>
  <si>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</si>
  <si>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</si>
  <si>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</si>
  <si>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</si>
  <si>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</si>
  <si>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</si>
  <si>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</si>
  <si>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</si>
  <si>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</si>
  <si>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</si>
  <si>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</si>
  <si>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</si>
  <si>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</si>
  <si>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</si>
  <si>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</si>
  <si>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</si>
  <si>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</si>
  <si>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</si>
  <si>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</si>
  <si>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</si>
  <si>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</si>
  <si>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</si>
  <si>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</si>
  <si>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</si>
  <si>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</si>
  <si>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</si>
  <si>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</si>
  <si>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</si>
  <si>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</si>
  <si>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</si>
  <si>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</si>
  <si>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</si>
  <si>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</si>
  <si>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</si>
  <si>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</si>
  <si>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</si>
  <si>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</si>
  <si>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</si>
  <si>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</si>
  <si>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</si>
  <si>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</si>
  <si>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</si>
  <si>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</si>
  <si>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</si>
  <si>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</si>
  <si>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</si>
  <si>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</si>
  <si>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</si>
  <si>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</si>
  <si>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</si>
  <si>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</si>
  <si>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</si>
  <si>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</si>
  <si>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</si>
  <si>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</si>
  <si>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</si>
  <si>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</si>
  <si>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</si>
  <si>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</si>
  <si>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</si>
  <si>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</si>
  <si>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</si>
  <si>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</si>
  <si>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</si>
  <si>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</si>
  <si>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</si>
  <si>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</si>
  <si>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</si>
  <si>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</si>
  <si>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</si>
  <si>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</si>
  <si>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</si>
  <si>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</si>
  <si>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</si>
  <si>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</si>
  <si>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</si>
  <si>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</si>
  <si>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</si>
  <si>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</si>
  <si>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</si>
  <si>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</si>
  <si>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</si>
  <si>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</si>
  <si>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</si>
  <si>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</si>
  <si>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</si>
  <si>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</si>
  <si>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</si>
  <si>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</si>
  <si>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</si>
  <si>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</si>
  <si>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</si>
  <si>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</si>
  <si>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</si>
  <si>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</si>
  <si>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</si>
  <si>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</si>
  <si>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</si>
  <si>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</si>
  <si>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</si>
  <si>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</si>
  <si>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</si>
  <si>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</si>
  <si>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</si>
  <si>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</si>
  <si>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</si>
  <si>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</si>
  <si>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</si>
  <si>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</si>
  <si>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</si>
  <si>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</si>
  <si>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</si>
  <si>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</si>
  <si>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</si>
  <si>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</si>
  <si>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</si>
  <si>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</si>
  <si>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</si>
  <si>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</si>
  <si>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</si>
  <si>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</si>
  <si>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</si>
  <si>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</si>
  <si>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</si>
  <si>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</si>
  <si>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</si>
  <si>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</si>
  <si>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</si>
  <si>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</si>
  <si>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</si>
  <si>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</si>
  <si>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</si>
  <si>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</si>
  <si>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</si>
  <si>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</si>
  <si>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</si>
  <si>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</si>
  <si>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</si>
  <si>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</si>
  <si>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</si>
  <si>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</si>
  <si>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</si>
  <si>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</si>
  <si>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</si>
  <si>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</si>
  <si>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</si>
  <si>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</si>
  <si>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</si>
  <si>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</si>
  <si>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</si>
  <si>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</si>
  <si>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</si>
  <si>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</si>
  <si>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</si>
  <si>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</si>
  <si>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</si>
  <si>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</si>
  <si>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</si>
  <si>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</si>
  <si>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</si>
  <si>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</si>
  <si>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</si>
  <si>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</si>
  <si>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</si>
  <si>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</si>
  <si>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</si>
  <si>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</si>
  <si>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</si>
  <si>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</si>
  <si>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</si>
  <si>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</si>
  <si>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</si>
  <si>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</si>
  <si>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</si>
  <si>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</si>
  <si>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</si>
  <si>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</si>
  <si>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</si>
  <si>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</si>
  <si>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</si>
  <si>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</si>
  <si>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</si>
  <si>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</si>
  <si>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</si>
  <si>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</si>
  <si>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</si>
  <si>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</si>
  <si>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</si>
  <si>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</si>
  <si>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</si>
  <si>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</si>
  <si>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</si>
  <si>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</si>
  <si>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</si>
  <si>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</si>
  <si>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</si>
  <si>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</si>
  <si>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</si>
  <si>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</si>
  <si>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</si>
  <si>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</si>
  <si>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</si>
  <si>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</si>
  <si>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</si>
  <si>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</si>
  <si>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</si>
  <si>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</si>
  <si>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</si>
  <si>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</si>
  <si>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</si>
  <si>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</si>
  <si>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</si>
  <si>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</si>
  <si>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</si>
  <si>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</si>
  <si>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</si>
  <si>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</si>
  <si>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</si>
  <si>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</si>
  <si>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</si>
  <si>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</si>
  <si>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</si>
  <si>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</si>
  <si>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</si>
  <si>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</si>
  <si>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</si>
  <si>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</si>
  <si>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</si>
  <si>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</si>
  <si>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</si>
  <si>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</si>
  <si>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</si>
  <si>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</si>
  <si>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</si>
  <si>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</si>
  <si>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</si>
  <si>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</si>
  <si>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</si>
  <si>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</si>
  <si>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</si>
  <si>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</si>
  <si>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</si>
  <si>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</si>
  <si>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</si>
  <si>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</si>
  <si>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</si>
  <si>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</si>
  <si>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</si>
  <si>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</si>
  <si>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</si>
  <si>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</si>
  <si>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</si>
  <si>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</si>
  <si>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</si>
  <si>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</si>
  <si>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</si>
  <si>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</si>
  <si>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</si>
  <si>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</si>
  <si>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</si>
  <si>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</si>
  <si>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</si>
  <si>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</si>
  <si>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</si>
  <si>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</si>
  <si>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</si>
  <si>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</si>
  <si>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</si>
  <si>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</si>
  <si>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</si>
  <si>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</si>
  <si>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</si>
  <si>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</si>
  <si>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</si>
  <si>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</si>
  <si>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</si>
  <si>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</si>
  <si>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</si>
  <si>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</si>
  <si>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</si>
  <si>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</si>
  <si>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</si>
  <si>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</si>
  <si>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</si>
  <si>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</si>
  <si>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</si>
  <si>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</si>
  <si>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</si>
  <si>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</si>
  <si>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</si>
  <si>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</si>
  <si>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</si>
  <si>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</si>
  <si>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</si>
  <si>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</si>
  <si>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</si>
  <si>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</si>
  <si>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</si>
  <si>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</si>
  <si>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</si>
  <si>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</si>
  <si>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</si>
  <si>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</si>
  <si>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</si>
  <si>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</si>
  <si>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</si>
  <si>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</si>
  <si>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</si>
  <si>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</si>
  <si>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</si>
  <si>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</si>
  <si>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</si>
  <si>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</si>
  <si>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</si>
  <si>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</si>
  <si>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</si>
  <si>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</si>
  <si>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</si>
  <si>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</si>
  <si>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</si>
  <si>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</si>
  <si>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</si>
  <si>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</si>
  <si>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</si>
  <si>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</si>
  <si>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</si>
  <si>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</si>
  <si>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</si>
  <si>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</si>
  <si>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</si>
  <si>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</si>
  <si>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</si>
  <si>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</si>
  <si>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</si>
  <si>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</si>
  <si>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</si>
  <si>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</si>
  <si>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</si>
  <si>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</si>
  <si>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</si>
  <si>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</si>
  <si>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</si>
  <si>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</si>
  <si>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</si>
  <si>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</si>
  <si>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</si>
  <si>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</si>
  <si>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</si>
  <si>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</si>
  <si>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</si>
  <si>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</si>
  <si>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</si>
  <si>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</si>
  <si>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</si>
  <si>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</si>
  <si>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</si>
  <si>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</si>
  <si>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</si>
  <si>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</si>
  <si>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</si>
  <si>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</si>
  <si>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</si>
  <si>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</si>
  <si>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</si>
  <si>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</si>
  <si>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</si>
  <si>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</si>
  <si>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</si>
  <si>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</si>
  <si>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</si>
  <si>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</si>
  <si>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</si>
  <si>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</si>
  <si>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</si>
  <si>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</si>
  <si>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</si>
  <si>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</si>
  <si>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</si>
  <si>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</si>
  <si>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</si>
  <si>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</si>
  <si>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</si>
  <si>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</si>
  <si>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</si>
  <si>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</si>
  <si>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</si>
  <si>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</si>
  <si>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</si>
  <si>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</si>
  <si>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</si>
  <si>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</si>
  <si>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</si>
  <si>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</si>
  <si>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</si>
  <si>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</si>
  <si>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</si>
  <si>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</si>
  <si>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</si>
  <si>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</si>
  <si>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</si>
  <si>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</si>
  <si>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</si>
  <si>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</si>
  <si>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</si>
  <si>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</si>
  <si>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</si>
  <si>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</si>
  <si>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</si>
  <si>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</si>
  <si>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</si>
  <si>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</si>
  <si>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</si>
  <si>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</si>
  <si>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</si>
  <si>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</si>
  <si>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</si>
  <si>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</si>
  <si>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</si>
  <si>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</si>
  <si>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</si>
  <si>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</si>
  <si>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</si>
  <si>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</si>
  <si>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</si>
  <si>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</si>
  <si>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</si>
  <si>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</si>
  <si>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</si>
  <si>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</si>
  <si>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</si>
  <si>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</si>
  <si>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</si>
  <si>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</si>
  <si>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</si>
  <si>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</si>
  <si>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</si>
  <si>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</si>
  <si>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</si>
  <si>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</si>
  <si>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</si>
  <si>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</si>
  <si>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</si>
  <si>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</si>
  <si>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</si>
  <si>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</si>
  <si>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</si>
  <si>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</si>
  <si>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</si>
  <si>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</si>
  <si>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</si>
  <si>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</si>
  <si>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</si>
  <si>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</si>
  <si>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</si>
  <si>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</si>
  <si>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</si>
  <si>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</si>
  <si>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</si>
  <si>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</si>
  <si>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</si>
  <si>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</si>
  <si>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</si>
  <si>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</si>
  <si>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</si>
  <si>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</si>
  <si>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</si>
  <si>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</si>
  <si>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</si>
  <si>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</si>
  <si>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</si>
  <si>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</si>
  <si>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</si>
  <si>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</si>
  <si>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</si>
  <si>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</si>
  <si>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</si>
  <si>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</si>
  <si>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</si>
  <si>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</si>
  <si>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</si>
  <si>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</si>
  <si>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</si>
  <si>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</si>
  <si>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</si>
  <si>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</si>
  <si>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</si>
  <si>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</si>
  <si>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</si>
  <si>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</si>
  <si>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</si>
  <si>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</si>
  <si>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</si>
  <si>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</si>
  <si>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</si>
  <si>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</si>
  <si>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</si>
  <si>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</si>
  <si>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</si>
  <si>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</si>
  <si>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</si>
  <si>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</si>
  <si>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</si>
  <si>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</si>
  <si>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</si>
  <si>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</si>
  <si>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</si>
  <si>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</si>
  <si>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</si>
  <si>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</si>
  <si>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</si>
  <si>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</si>
  <si>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</si>
  <si>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</si>
  <si>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</si>
  <si>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</si>
  <si>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</si>
  <si>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</si>
  <si>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</si>
  <si>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</si>
  <si>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</si>
  <si>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</si>
  <si>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</si>
  <si>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</si>
  <si>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</si>
  <si>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</si>
  <si>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</si>
  <si>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</si>
  <si>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</si>
  <si>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</si>
  <si>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</si>
  <si>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</si>
  <si>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</si>
  <si>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</si>
  <si>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</si>
  <si>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</si>
  <si>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</si>
  <si>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</si>
  <si>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</si>
  <si>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</si>
  <si>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</si>
  <si>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</si>
  <si>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</si>
  <si>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</si>
  <si>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</si>
  <si>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</si>
  <si>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</si>
  <si>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</si>
  <si>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</si>
  <si>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</si>
  <si>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</si>
  <si>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</si>
  <si>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</si>
  <si>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</si>
  <si>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</si>
  <si>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</si>
  <si>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</si>
  <si>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</si>
  <si>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</si>
  <si>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</si>
  <si>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</si>
  <si>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</si>
  <si>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</si>
  <si>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</si>
  <si>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</si>
  <si>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</si>
  <si>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</si>
  <si>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</si>
  <si>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</si>
  <si>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</si>
  <si>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</si>
  <si>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</si>
  <si>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</si>
  <si>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</si>
  <si>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</si>
  <si>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</si>
  <si>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</si>
  <si>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</si>
  <si>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</si>
  <si>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</si>
  <si>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</si>
  <si>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</si>
  <si>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</si>
  <si>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</si>
  <si>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</si>
  <si>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</si>
  <si>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</si>
  <si>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</si>
  <si>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</si>
  <si>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</si>
  <si>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</si>
  <si>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</si>
  <si>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</si>
  <si>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</si>
  <si>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</si>
  <si>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</si>
  <si>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</si>
  <si>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</si>
  <si>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</si>
  <si>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</si>
  <si>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</si>
  <si>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</si>
  <si>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</si>
  <si>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</si>
  <si>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</si>
  <si>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</si>
  <si>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</si>
  <si>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</si>
  <si>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</si>
  <si>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</si>
  <si>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</si>
  <si>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</si>
  <si>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</si>
  <si>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</si>
  <si>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</si>
  <si>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</si>
  <si>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</si>
  <si>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</si>
  <si>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</si>
  <si>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</si>
  <si>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</si>
  <si>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</si>
  <si>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</si>
  <si>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</si>
  <si>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</si>
  <si>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</si>
  <si>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</si>
  <si>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</si>
  <si>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</si>
  <si>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</si>
  <si>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</si>
  <si>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</si>
  <si>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</si>
  <si>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</si>
  <si>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</si>
  <si>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</si>
  <si>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</si>
  <si>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</si>
  <si>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</si>
  <si>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</si>
  <si>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</si>
  <si>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</si>
  <si>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</si>
  <si>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</si>
  <si>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</si>
  <si>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</si>
  <si>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</si>
  <si>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</si>
  <si>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</si>
  <si>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</si>
  <si>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</si>
  <si>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</si>
  <si>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</si>
  <si>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</si>
  <si>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</si>
  <si>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</si>
  <si>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</si>
  <si>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</si>
  <si>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</si>
  <si>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</si>
  <si>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</si>
  <si>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</si>
  <si>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</si>
  <si>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</si>
  <si>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</si>
  <si>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</si>
  <si>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</si>
  <si>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</si>
  <si>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</si>
  <si>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</si>
  <si>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</si>
  <si>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</si>
  <si>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</si>
  <si>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</si>
  <si>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</si>
  <si>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</si>
  <si>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</si>
  <si>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</si>
  <si>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</si>
  <si>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</si>
  <si>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</si>
  <si>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</si>
  <si>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</si>
  <si>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</si>
  <si>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</si>
  <si>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</si>
  <si>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</si>
  <si>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</si>
  <si>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</si>
  <si>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</si>
  <si>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</si>
  <si>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</si>
  <si>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</si>
  <si>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</si>
  <si>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</si>
  <si>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</si>
  <si>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</si>
  <si>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</si>
  <si>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</si>
  <si>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</si>
  <si>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</si>
  <si>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</si>
  <si>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</si>
  <si>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</si>
  <si>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</si>
  <si>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</si>
  <si>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</si>
  <si>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</si>
  <si>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</si>
  <si>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</si>
  <si>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</si>
  <si>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</si>
  <si>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</si>
  <si>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</si>
  <si>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</si>
  <si>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</si>
  <si>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</si>
  <si>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</si>
  <si>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</si>
  <si>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</si>
  <si>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</si>
  <si>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</si>
  <si>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</si>
  <si>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</si>
  <si>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</si>
  <si>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</si>
  <si>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</si>
  <si>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</si>
  <si>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</si>
  <si>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</si>
  <si>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</si>
  <si>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</si>
  <si>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</si>
  <si>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</si>
  <si>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</si>
  <si>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</si>
  <si>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</si>
  <si>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</si>
  <si>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</si>
  <si>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</si>
  <si>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</si>
  <si>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</si>
  <si>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</si>
  <si>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</si>
  <si>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</si>
  <si>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</si>
  <si>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</si>
  <si>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</si>
  <si>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</si>
  <si>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</si>
  <si>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</si>
  <si>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</si>
  <si>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</si>
  <si>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</si>
  <si>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</si>
  <si>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</si>
  <si>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</si>
  <si>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</si>
  <si>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</si>
  <si>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</si>
  <si>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</si>
  <si>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</si>
  <si>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</si>
  <si>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</si>
  <si>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</si>
  <si>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</si>
  <si>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</si>
  <si>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</si>
  <si>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</si>
  <si>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</si>
  <si>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</si>
  <si>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</si>
  <si>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</si>
  <si>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</si>
  <si>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</si>
  <si>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</si>
  <si>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</si>
  <si>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</si>
  <si>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</si>
  <si>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</si>
  <si>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</si>
  <si>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</si>
  <si>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</si>
  <si>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</si>
  <si>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</si>
  <si>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</si>
  <si>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</si>
  <si>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</si>
  <si>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</si>
  <si>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</si>
  <si>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</si>
  <si>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</si>
  <si>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</si>
  <si>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</si>
  <si>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</si>
  <si>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</si>
  <si>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</si>
  <si>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</si>
  <si>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</si>
  <si>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</si>
  <si>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</si>
  <si>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</si>
  <si>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</si>
  <si>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</si>
  <si>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</si>
  <si>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</si>
  <si>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</si>
  <si>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</si>
  <si>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</si>
  <si>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</si>
  <si>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</si>
  <si>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</si>
  <si>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</si>
  <si>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</si>
  <si>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</si>
  <si>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</si>
  <si>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</si>
  <si>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</si>
  <si>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</si>
  <si>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</si>
  <si>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</si>
  <si>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</si>
  <si>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</si>
  <si>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</si>
  <si>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</si>
  <si>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</si>
  <si>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</si>
  <si>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</si>
  <si>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</si>
  <si>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</si>
  <si>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</si>
  <si>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</si>
  <si>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</si>
  <si>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</si>
  <si>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</si>
  <si>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</si>
  <si>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</si>
  <si>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</si>
  <si>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</si>
  <si>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</si>
  <si>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</si>
  <si>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</si>
  <si>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</si>
  <si>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</si>
  <si>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</si>
  <si>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</si>
  <si>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</si>
  <si>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</si>
  <si>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</si>
  <si>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</si>
  <si>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</si>
  <si>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</si>
  <si>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</si>
  <si>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</si>
  <si>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</si>
  <si>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</si>
  <si>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</si>
  <si>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</si>
  <si>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</si>
  <si>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</si>
  <si>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</si>
  <si>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</si>
  <si>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</si>
  <si>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</si>
  <si>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</si>
  <si>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</si>
  <si>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</si>
  <si>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</si>
  <si>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</si>
  <si>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</si>
  <si>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</si>
  <si>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</si>
  <si>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</si>
  <si>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</si>
  <si>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</si>
  <si>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</si>
  <si>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</si>
  <si>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</si>
  <si>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</si>
  <si>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</si>
  <si>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</si>
  <si>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</si>
  <si>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</si>
  <si>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</si>
  <si>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</si>
  <si>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</si>
  <si>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</si>
  <si>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</si>
  <si>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</si>
  <si>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</si>
  <si>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</si>
  <si>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</si>
  <si>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</si>
  <si>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</si>
  <si>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</si>
  <si>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</si>
  <si>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</si>
  <si>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</si>
  <si>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</si>
  <si>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</si>
  <si>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</si>
  <si>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</si>
  <si>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</si>
  <si>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</si>
  <si>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</si>
  <si>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</si>
  <si>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</si>
  <si>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</si>
  <si>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</si>
  <si>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</si>
  <si>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</si>
  <si>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</si>
  <si>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</si>
  <si>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</si>
  <si>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</si>
  <si>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</si>
  <si>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</si>
  <si>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</si>
  <si>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</si>
  <si>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</si>
  <si>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</si>
  <si>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</si>
  <si>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</si>
  <si>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</si>
  <si>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</si>
  <si>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</si>
  <si>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</si>
  <si>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</si>
  <si>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</si>
  <si>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</si>
  <si>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</si>
  <si>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</si>
  <si>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</si>
  <si>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</si>
  <si>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</si>
  <si>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</si>
  <si>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</si>
  <si>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</si>
  <si>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</si>
  <si>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</si>
  <si>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</si>
  <si>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</si>
  <si>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</si>
  <si>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</si>
  <si>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</si>
  <si>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</si>
  <si>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</si>
  <si>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</si>
  <si>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</si>
  <si>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</si>
  <si>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</si>
  <si>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</si>
  <si>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</si>
  <si>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</si>
  <si>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</si>
  <si>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</si>
  <si>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</si>
  <si>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</si>
  <si>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</si>
  <si>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</si>
  <si>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</si>
  <si>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</si>
  <si>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</si>
  <si>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</si>
  <si>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</si>
  <si>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</si>
  <si>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</si>
  <si>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</si>
  <si>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</si>
  <si>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</si>
  <si>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</si>
  <si>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</si>
  <si>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</si>
  <si>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</si>
  <si>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</si>
  <si>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</si>
  <si>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</si>
  <si>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</si>
  <si>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</si>
  <si>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</si>
  <si>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</si>
  <si>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</si>
  <si>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</si>
  <si>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</si>
  <si>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</si>
  <si>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</si>
  <si>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</si>
  <si>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</si>
  <si>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</si>
  <si>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</si>
  <si>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</si>
  <si>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</si>
  <si>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</si>
  <si>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</si>
  <si>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</si>
  <si>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</si>
  <si>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</si>
  <si>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</si>
  <si>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</si>
  <si>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</si>
  <si>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</si>
  <si>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</si>
  <si>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</si>
  <si>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</si>
  <si>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</si>
  <si>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</si>
  <si>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</si>
  <si>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</si>
  <si>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</si>
  <si>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</si>
  <si>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</si>
  <si>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</si>
  <si>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</si>
  <si>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</si>
  <si>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</si>
  <si>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</si>
  <si>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</si>
  <si>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</si>
  <si>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</si>
  <si>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</si>
  <si>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</si>
  <si>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</si>
  <si>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</si>
  <si>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</si>
  <si>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</si>
  <si>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</si>
  <si>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</si>
  <si>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</si>
  <si>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</si>
  <si>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</si>
  <si>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</si>
  <si>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</si>
  <si>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</si>
  <si>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</si>
  <si>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</si>
  <si>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</si>
  <si>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</si>
  <si>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</si>
  <si>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</si>
  <si>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</si>
  <si>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</si>
  <si>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</si>
  <si>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</si>
  <si>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</si>
  <si>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</si>
  <si>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</si>
  <si>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</si>
  <si>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</si>
  <si>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</si>
  <si>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</si>
  <si>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</si>
  <si>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</si>
  <si>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</si>
  <si>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</si>
  <si>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</si>
  <si>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</si>
  <si>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</si>
  <si>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</si>
  <si>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</si>
  <si>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</si>
  <si>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</si>
  <si>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</si>
  <si>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</si>
  <si>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</si>
  <si>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</si>
  <si>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</si>
  <si>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</si>
  <si>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</si>
  <si>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</si>
  <si>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</si>
  <si>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</si>
  <si>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</si>
  <si>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</si>
  <si>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</si>
  <si>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</si>
  <si>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</si>
  <si>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</si>
  <si>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</si>
  <si>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</si>
  <si>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</si>
  <si>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</si>
  <si>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</si>
  <si>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</si>
  <si>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</si>
  <si>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</si>
  <si>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</si>
  <si>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</si>
  <si>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</si>
  <si>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</si>
  <si>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</si>
  <si>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</si>
  <si>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</si>
  <si>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</si>
  <si>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</si>
  <si>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</si>
  <si>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</si>
  <si>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</si>
  <si>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</si>
  <si>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</si>
  <si>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</si>
  <si>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</si>
  <si>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</si>
  <si>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</si>
  <si>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</si>
  <si>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</si>
  <si>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</si>
  <si>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</si>
  <si>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</si>
  <si>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</si>
  <si>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</si>
  <si>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</si>
  <si>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</si>
  <si>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</si>
  <si>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</si>
  <si>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</si>
  <si>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</si>
  <si>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</si>
  <si>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</si>
  <si>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</si>
  <si>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</si>
  <si>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</si>
  <si>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</si>
  <si>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</si>
  <si>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</si>
  <si>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</si>
  <si>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</si>
  <si>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</si>
  <si>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</si>
  <si>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</si>
  <si>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</si>
  <si>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</si>
  <si>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</si>
  <si>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</si>
  <si>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</si>
  <si>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</si>
  <si>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</si>
  <si>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</si>
  <si>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</si>
  <si>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</si>
  <si>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</si>
  <si>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</si>
  <si>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</si>
  <si>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</si>
  <si>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</si>
  <si>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</si>
  <si>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</si>
  <si>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</si>
  <si>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</si>
  <si>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</si>
  <si>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</si>
  <si>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</si>
  <si>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</si>
  <si>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</si>
  <si>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</si>
  <si>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</si>
  <si>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</si>
  <si>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</si>
  <si>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</si>
  <si>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</si>
  <si>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</si>
  <si>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</si>
  <si>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</si>
  <si>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</si>
  <si>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</si>
  <si>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</si>
  <si>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</si>
  <si>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</si>
  <si>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</si>
  <si>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</si>
  <si>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</si>
  <si>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</si>
  <si>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</si>
  <si>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</si>
  <si>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</si>
  <si>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</si>
  <si>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</si>
  <si>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</si>
  <si>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</si>
  <si>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</si>
  <si>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</si>
  <si>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</si>
  <si>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</si>
  <si>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</si>
  <si>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</si>
  <si>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</si>
  <si>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</si>
  <si>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</si>
  <si>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</si>
  <si>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</si>
  <si>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</si>
  <si>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</si>
  <si>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</si>
  <si>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</si>
  <si>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</si>
  <si>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</si>
  <si>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</si>
  <si>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</si>
  <si>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</si>
  <si>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</si>
  <si>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</si>
  <si>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</si>
  <si>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</si>
  <si>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</si>
  <si>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</si>
  <si>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</si>
  <si>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</si>
  <si>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</si>
  <si>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</si>
  <si>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</si>
  <si>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</si>
  <si>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</si>
  <si>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</si>
  <si>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</si>
  <si>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</si>
  <si>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</si>
  <si>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</si>
  <si>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</si>
  <si>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</si>
  <si>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</si>
  <si>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</si>
  <si>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</si>
  <si>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</si>
  <si>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</si>
  <si>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</si>
  <si>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</si>
  <si>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</si>
  <si>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</si>
  <si>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</si>
  <si>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</si>
  <si>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</si>
  <si>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</si>
  <si>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</si>
  <si>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</si>
  <si>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</si>
  <si>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</si>
  <si>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</si>
  <si>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</si>
  <si>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</si>
  <si>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</si>
  <si>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</si>
  <si>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</si>
  <si>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</si>
  <si>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</si>
  <si>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</si>
  <si>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</si>
  <si>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</si>
  <si>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</si>
  <si>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</si>
  <si>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</si>
  <si>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</si>
  <si>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</si>
  <si>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</si>
  <si>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</si>
  <si>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</si>
  <si>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</si>
  <si>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</si>
  <si>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</si>
  <si>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</si>
  <si>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</si>
  <si>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</si>
  <si>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</si>
  <si>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</si>
  <si>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</si>
  <si>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</si>
  <si>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</si>
  <si>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</si>
  <si>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</si>
  <si>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</si>
  <si>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</si>
  <si>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</si>
  <si>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</si>
  <si>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</si>
  <si>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</si>
  <si>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</si>
  <si>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</si>
  <si>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</si>
  <si>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</si>
  <si>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</si>
  <si>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</si>
  <si>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</si>
  <si>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</si>
  <si>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</si>
  <si>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</si>
  <si>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</si>
  <si>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</si>
  <si>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</si>
  <si>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</si>
  <si>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</si>
  <si>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</si>
  <si>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</si>
  <si>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</si>
  <si>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</si>
  <si>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</si>
  <si>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</si>
  <si>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</si>
  <si>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</si>
  <si>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</si>
  <si>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</si>
  <si>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</si>
  <si>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</si>
  <si>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</si>
  <si>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</si>
  <si>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</si>
  <si>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</si>
  <si>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</si>
  <si>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</si>
  <si>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</si>
  <si>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</si>
  <si>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</si>
  <si>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</si>
  <si>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</si>
  <si>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</si>
  <si>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</si>
  <si>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</si>
  <si>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</si>
  <si>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</si>
  <si>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</si>
  <si>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</si>
  <si>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</si>
  <si>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</si>
  <si>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</si>
  <si>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</si>
  <si>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</si>
  <si>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</si>
  <si>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</si>
  <si>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</si>
  <si>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</si>
  <si>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</si>
  <si>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</si>
  <si>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</si>
  <si>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</si>
  <si>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</si>
  <si>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</si>
  <si>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</si>
  <si>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</si>
  <si>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</si>
  <si>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</si>
  <si>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</si>
  <si>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</si>
  <si>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</si>
  <si>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</si>
  <si>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</si>
  <si>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</si>
  <si>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</si>
  <si>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</si>
  <si>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</si>
  <si>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</si>
  <si>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</si>
  <si>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</si>
  <si>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</si>
  <si>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</si>
  <si>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</si>
  <si>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</si>
  <si>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</si>
  <si>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</si>
  <si>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</si>
  <si>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</si>
  <si>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</si>
  <si>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</si>
  <si>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</si>
  <si>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</si>
  <si>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</si>
  <si>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</si>
  <si>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</si>
  <si>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</si>
  <si>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</si>
  <si>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</si>
  <si>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</si>
  <si>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</si>
  <si>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</si>
  <si>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</si>
  <si>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</si>
  <si>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</si>
  <si>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</si>
  <si>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</si>
  <si>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</si>
  <si>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</si>
  <si>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</si>
  <si>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</si>
  <si>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</si>
  <si>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</si>
  <si>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</si>
  <si>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</si>
  <si>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</si>
  <si>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</si>
  <si>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</si>
  <si>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</si>
  <si>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</si>
  <si>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</si>
  <si>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</si>
  <si>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</si>
  <si>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</si>
  <si>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</si>
  <si>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</si>
  <si>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</si>
  <si>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</si>
  <si>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</si>
  <si>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</si>
  <si>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</si>
  <si>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</si>
  <si>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</si>
  <si>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</si>
  <si>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</si>
  <si>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</si>
  <si>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</si>
  <si>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</si>
  <si>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</si>
  <si>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</si>
  <si>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</si>
  <si>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</si>
  <si>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</si>
  <si>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</si>
  <si>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</si>
  <si>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</si>
  <si>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</si>
  <si>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</si>
  <si>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</si>
  <si>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</si>
  <si>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</si>
  <si>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</si>
  <si>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</si>
  <si>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</si>
  <si>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</si>
  <si>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</si>
  <si>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</si>
  <si>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</si>
  <si>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</si>
  <si>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</si>
  <si>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</si>
  <si>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</si>
  <si>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</si>
  <si>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</si>
  <si>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</si>
  <si>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</si>
  <si>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</si>
  <si>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</si>
  <si>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</si>
  <si>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</si>
  <si>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</si>
  <si>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</si>
  <si>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</si>
  <si>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</si>
  <si>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</si>
  <si>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</si>
  <si>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</si>
  <si>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</si>
  <si>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</si>
  <si>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</si>
  <si>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</si>
  <si>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</si>
  <si>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</si>
  <si>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</si>
  <si>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</si>
  <si>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</si>
  <si>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</si>
  <si>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</si>
  <si>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</si>
  <si>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</si>
  <si>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</si>
  <si>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</si>
  <si>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</si>
  <si>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</si>
  <si>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</si>
  <si>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</si>
  <si>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</si>
  <si>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</si>
  <si>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</si>
  <si>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</si>
  <si>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</si>
  <si>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</si>
  <si>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</si>
  <si>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</si>
  <si>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</si>
  <si>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</si>
  <si>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</si>
  <si>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</si>
  <si>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</si>
  <si>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</si>
  <si>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</si>
  <si>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</si>
  <si>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</si>
  <si>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</si>
  <si>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</si>
  <si>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</si>
  <si>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</si>
  <si>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</si>
  <si>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</si>
  <si>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</si>
  <si>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</si>
  <si>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</si>
  <si>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</si>
  <si>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</si>
  <si>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</si>
  <si>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</si>
  <si>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</si>
  <si>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</si>
  <si>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</si>
  <si>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</si>
  <si>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</si>
  <si>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</si>
  <si>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</si>
  <si>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</si>
  <si>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</si>
  <si>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</si>
  <si>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</si>
  <si>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</si>
  <si>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</si>
  <si>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</si>
  <si>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</si>
  <si>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</si>
  <si>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</si>
  <si>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</si>
  <si>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</si>
  <si>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</si>
  <si>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</si>
  <si>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</si>
  <si>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</si>
  <si>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</si>
  <si>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</si>
  <si>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</si>
  <si>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</si>
  <si>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</si>
  <si>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</si>
  <si>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</si>
  <si>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</si>
  <si>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</si>
  <si>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</si>
  <si>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</si>
  <si>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</si>
  <si>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</si>
  <si>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</si>
  <si>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</si>
  <si>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</si>
  <si>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</si>
  <si>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</si>
  <si>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</si>
  <si>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</si>
  <si>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</si>
  <si>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</si>
  <si>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</si>
  <si>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</si>
  <si>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</si>
  <si>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</si>
  <si>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</si>
  <si>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</si>
  <si>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</si>
  <si>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</si>
  <si>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</si>
  <si>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</si>
  <si>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</si>
  <si>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</si>
  <si>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</si>
  <si>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</si>
  <si>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</si>
  <si>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</si>
  <si>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</si>
  <si>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</si>
  <si>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</si>
  <si>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</si>
  <si>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</si>
  <si>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</si>
  <si>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</si>
  <si>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</si>
  <si>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</si>
  <si>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</si>
  <si>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</si>
  <si>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</si>
  <si>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</si>
  <si>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</si>
  <si>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</si>
  <si>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</si>
  <si>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</si>
  <si>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</si>
  <si>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</si>
  <si>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</si>
  <si>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</si>
  <si>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</si>
  <si>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</si>
  <si>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</si>
  <si>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</si>
  <si>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</si>
  <si>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</si>
  <si>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</si>
  <si>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</si>
  <si>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</si>
  <si>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</si>
  <si>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</si>
  <si>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</si>
  <si>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</si>
  <si>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</si>
  <si>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</si>
  <si>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</si>
  <si>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</si>
  <si>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</si>
  <si>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</si>
  <si>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</si>
  <si>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</si>
  <si>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</si>
  <si>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</si>
  <si>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</si>
  <si>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</si>
  <si>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</si>
  <si>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</si>
  <si>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</si>
  <si>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</si>
  <si>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</si>
  <si>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</si>
  <si>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</si>
  <si>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</si>
  <si>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</si>
  <si>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</si>
  <si>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</si>
  <si>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</si>
  <si>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</si>
  <si>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</si>
  <si>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</si>
  <si>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</si>
  <si>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</si>
  <si>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</si>
  <si>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</si>
  <si>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</si>
  <si>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</si>
  <si>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</si>
  <si>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</si>
  <si>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</si>
  <si>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</si>
  <si>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</si>
  <si>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</si>
  <si>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</si>
  <si>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</si>
  <si>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</si>
  <si>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</si>
  <si>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</si>
  <si>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</si>
  <si>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</si>
  <si>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</si>
  <si>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</si>
  <si>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</si>
  <si>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</si>
  <si>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</si>
  <si>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</si>
  <si>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</si>
  <si>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</si>
  <si>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</si>
  <si>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</si>
  <si>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</si>
  <si>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</si>
  <si>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</si>
  <si>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</si>
  <si>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</si>
  <si>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</si>
  <si>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</si>
  <si>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</si>
  <si>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</si>
  <si>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</si>
  <si>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</si>
  <si>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</si>
  <si>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</si>
  <si>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</si>
  <si>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</si>
  <si>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</si>
  <si>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</si>
  <si>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</si>
  <si>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</si>
  <si>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</si>
  <si>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</si>
  <si>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</si>
  <si>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</si>
  <si>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</si>
  <si>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</si>
  <si>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</si>
  <si>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</si>
  <si>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</si>
  <si>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</si>
  <si>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</si>
  <si>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</si>
  <si>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</si>
  <si>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</si>
  <si>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</si>
  <si>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</si>
  <si>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</si>
  <si>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</si>
  <si>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</si>
  <si>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</si>
  <si>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</si>
  <si>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</si>
  <si>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</si>
  <si>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</si>
  <si>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</si>
  <si>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</si>
  <si>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</si>
  <si>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</si>
  <si>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</si>
  <si>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</si>
  <si>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</si>
  <si>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</si>
  <si>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</si>
  <si>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</si>
  <si>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</si>
  <si>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</si>
  <si>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</si>
  <si>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</si>
  <si>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</si>
  <si>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</si>
  <si>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</si>
  <si>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</si>
  <si>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</si>
  <si>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</si>
  <si>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</si>
  <si>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</si>
  <si>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</si>
  <si>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</si>
  <si>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</si>
  <si>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</si>
  <si>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</si>
  <si>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</si>
  <si>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</si>
  <si>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</si>
  <si>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</si>
  <si>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</si>
  <si>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</si>
  <si>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</si>
  <si>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</si>
  <si>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</si>
  <si>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</si>
  <si>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</si>
  <si>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</si>
  <si>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</si>
  <si>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</si>
  <si>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</si>
  <si>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</si>
  <si>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</si>
  <si>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</si>
  <si>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</si>
  <si>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</si>
  <si>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</si>
  <si>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</si>
  <si>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</si>
  <si>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</si>
  <si>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</si>
  <si>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</si>
  <si>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</si>
  <si>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</si>
  <si>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</si>
  <si>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</si>
  <si>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</si>
  <si>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</si>
  <si>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</si>
  <si>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</si>
  <si>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</si>
  <si>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</si>
  <si>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</si>
  <si>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</si>
  <si>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</si>
  <si>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</si>
  <si>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</si>
  <si>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</si>
  <si>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</si>
  <si>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</si>
  <si>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</si>
  <si>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</si>
  <si>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</si>
  <si>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</si>
  <si>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</si>
  <si>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</si>
  <si>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</si>
  <si>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</si>
  <si>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</si>
  <si>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</si>
  <si>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</si>
  <si>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</si>
  <si>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</si>
  <si>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</si>
  <si>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</si>
  <si>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</si>
  <si>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</si>
  <si>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</si>
  <si>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</si>
  <si>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</si>
  <si>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</si>
  <si>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</si>
  <si>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</si>
  <si>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</si>
  <si>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</si>
  <si>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</si>
  <si>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</si>
  <si>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</si>
  <si>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</si>
  <si>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</si>
  <si>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</si>
  <si>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</si>
  <si>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</si>
  <si>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</si>
  <si>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</si>
  <si>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</si>
  <si>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</si>
  <si>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</si>
  <si>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</si>
  <si>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</si>
  <si>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</si>
  <si>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</si>
  <si>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</si>
  <si>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</si>
  <si>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</si>
  <si>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</si>
  <si>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</si>
  <si>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</si>
  <si>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</si>
  <si>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</si>
  <si>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</si>
  <si>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</si>
  <si>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</si>
  <si>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</si>
  <si>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</si>
  <si>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</si>
  <si>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</si>
  <si>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</si>
  <si>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</si>
  <si>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</si>
  <si>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</si>
  <si>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</si>
  <si>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</si>
  <si>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</si>
  <si>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</si>
  <si>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</si>
  <si>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</si>
  <si>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</si>
  <si>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</si>
  <si>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</si>
  <si>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</si>
  <si>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</si>
  <si>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</si>
  <si>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</si>
  <si>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</si>
  <si>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</si>
  <si>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</si>
  <si>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</si>
  <si>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</si>
  <si>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</si>
  <si>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</si>
  <si>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</si>
  <si>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</si>
  <si>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</si>
  <si>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</si>
  <si>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</si>
  <si>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</si>
  <si>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</si>
  <si>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</si>
  <si>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</si>
  <si>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</si>
  <si>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</si>
  <si>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</si>
  <si>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</si>
  <si>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</si>
  <si>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</si>
  <si>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</si>
  <si>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</si>
  <si>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</si>
  <si>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</si>
  <si>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</si>
  <si>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</si>
  <si>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</si>
  <si>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</si>
  <si>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</si>
  <si>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</si>
  <si>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</si>
  <si>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</si>
  <si>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</si>
  <si>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</si>
  <si>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</si>
  <si>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</si>
  <si>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</si>
  <si>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</si>
  <si>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</si>
  <si>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</si>
  <si>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</si>
  <si>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</si>
  <si>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</si>
  <si>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</si>
  <si>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</si>
  <si>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</si>
  <si>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</si>
  <si>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</si>
  <si>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</si>
  <si>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</si>
  <si>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</si>
  <si>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</si>
  <si>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</si>
  <si>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</si>
  <si>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</si>
  <si>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</si>
  <si>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</si>
  <si>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</si>
  <si>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</si>
  <si>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</si>
  <si>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</si>
  <si>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</si>
  <si>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</si>
  <si>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</si>
  <si>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</si>
  <si>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</si>
  <si>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</si>
  <si>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</si>
  <si>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</si>
  <si>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</si>
  <si>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</si>
  <si>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</si>
  <si>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</si>
  <si>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</si>
  <si>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</si>
  <si>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</si>
  <si>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</si>
  <si>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</si>
  <si>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</si>
  <si>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</si>
  <si>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</si>
  <si>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</si>
  <si>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</si>
  <si>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</si>
  <si>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</si>
  <si>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</si>
  <si>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</si>
  <si>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</si>
  <si>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</si>
  <si>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</si>
  <si>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</si>
  <si>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</si>
  <si>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</si>
  <si>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</si>
  <si>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</si>
  <si>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</si>
  <si>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</si>
  <si>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</si>
  <si>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</si>
  <si>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</si>
  <si>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</si>
  <si>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</si>
  <si>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</si>
  <si>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</si>
  <si>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</si>
  <si>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</si>
  <si>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</si>
  <si>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</si>
  <si>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</si>
  <si>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</si>
  <si>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</si>
  <si>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</si>
  <si>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</si>
  <si>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</si>
  <si>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</si>
  <si>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</si>
  <si>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</si>
  <si>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</si>
  <si>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</si>
  <si>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</si>
  <si>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</si>
  <si>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</si>
  <si>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</si>
  <si>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</si>
  <si>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</si>
  <si>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</si>
  <si>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</si>
  <si>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</si>
  <si>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</si>
  <si>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</si>
  <si>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</si>
  <si>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</si>
  <si>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</si>
  <si>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</si>
  <si>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</si>
  <si>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</si>
  <si>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</si>
  <si>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</si>
  <si>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</si>
  <si>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</si>
  <si>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</si>
  <si>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</si>
  <si>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</si>
  <si>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</si>
  <si>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</si>
  <si>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</si>
  <si>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</si>
  <si>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</si>
  <si>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</si>
  <si>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</si>
  <si>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</si>
  <si>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</si>
  <si>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</si>
  <si>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</si>
  <si>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</si>
  <si>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</si>
  <si>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</si>
  <si>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</si>
  <si>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</si>
  <si>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</si>
  <si>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</si>
  <si>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</si>
  <si>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</si>
  <si>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</si>
  <si>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</si>
  <si>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</si>
  <si>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</si>
  <si>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</si>
  <si>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</si>
  <si>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</si>
  <si>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</si>
  <si>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</si>
  <si>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</si>
  <si>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</si>
  <si>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</si>
  <si>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</si>
  <si>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</si>
  <si>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</si>
  <si>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</si>
  <si>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</si>
  <si>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</si>
  <si>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</si>
  <si>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</si>
  <si>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</si>
  <si>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</si>
  <si>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</si>
  <si>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</si>
  <si>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</si>
  <si>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</si>
  <si>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</si>
  <si>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</si>
  <si>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</si>
  <si>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</si>
  <si>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</si>
  <si>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</si>
  <si>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</si>
  <si>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</si>
  <si>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</si>
  <si>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</si>
  <si>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</si>
  <si>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</si>
  <si>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</si>
  <si>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</si>
  <si>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</si>
  <si>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</si>
  <si>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</si>
  <si>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</si>
  <si>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</si>
  <si>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</si>
  <si>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</si>
  <si>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</si>
  <si>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</si>
  <si>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</si>
  <si>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</si>
  <si>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</si>
  <si>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</si>
  <si>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</si>
  <si>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</si>
  <si>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</si>
  <si>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</si>
  <si>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</si>
  <si>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</si>
  <si>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</si>
  <si>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</si>
  <si>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</si>
  <si>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</si>
  <si>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</si>
  <si>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</si>
  <si>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</si>
  <si>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</si>
  <si>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</si>
  <si>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</si>
  <si>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</si>
  <si>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</si>
  <si>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</si>
  <si>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</si>
  <si>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</si>
  <si>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</si>
  <si>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</si>
  <si>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</si>
  <si>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</si>
  <si>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</si>
  <si>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</si>
  <si>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</si>
  <si>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</si>
  <si>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</si>
  <si>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</si>
  <si>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</si>
  <si>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</si>
  <si>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</si>
  <si>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</si>
  <si>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</si>
  <si>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</si>
  <si>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</si>
  <si>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</si>
  <si>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</si>
  <si>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</si>
  <si>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</si>
  <si>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</si>
  <si>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</si>
  <si>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</si>
  <si>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</si>
  <si>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</si>
  <si>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</si>
  <si>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</si>
  <si>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</si>
  <si>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</si>
  <si>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</si>
  <si>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</si>
  <si>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</si>
  <si>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</si>
  <si>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</si>
  <si>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</si>
  <si>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</si>
  <si>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</si>
  <si>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</si>
  <si>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</si>
  <si>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</si>
  <si>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</si>
  <si>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</si>
  <si>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</si>
  <si>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</si>
  <si>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</si>
  <si>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</si>
  <si>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</si>
  <si>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</si>
  <si>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</si>
  <si>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</si>
  <si>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</si>
  <si>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</si>
  <si>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</si>
  <si>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</si>
  <si>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</si>
  <si>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</si>
  <si>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</si>
  <si>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</si>
  <si>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</si>
  <si>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</si>
  <si>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</si>
  <si>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</si>
  <si>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</si>
  <si>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</si>
  <si>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</si>
  <si>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</si>
  <si>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</si>
  <si>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</si>
  <si>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</si>
  <si>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</si>
  <si>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</si>
  <si>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</si>
  <si>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</si>
  <si>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</si>
  <si>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</si>
  <si>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</si>
  <si>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</si>
  <si>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</si>
  <si>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</si>
  <si>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</si>
  <si>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</si>
  <si>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</si>
  <si>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</si>
  <si>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</si>
  <si>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</si>
  <si>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</si>
  <si>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</si>
  <si>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</si>
  <si>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</si>
  <si>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</si>
  <si>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</si>
  <si>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</si>
  <si>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</si>
  <si>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</si>
  <si>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</si>
  <si>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</si>
  <si>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</si>
  <si>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</si>
  <si>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</si>
  <si>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</si>
  <si>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</si>
  <si>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</si>
  <si>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</si>
  <si>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</si>
  <si>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</si>
  <si>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</si>
  <si>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</si>
  <si>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</si>
  <si>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</si>
  <si>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</si>
  <si>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</si>
  <si>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</si>
  <si>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</si>
  <si>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</si>
  <si>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</si>
  <si>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</si>
  <si>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</si>
  <si>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</si>
  <si>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</si>
  <si>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</si>
  <si>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</si>
  <si>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</si>
  <si>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</si>
  <si>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</si>
  <si>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</si>
  <si>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</si>
  <si>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</si>
  <si>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</si>
  <si>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</si>
  <si>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</si>
  <si>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</si>
  <si>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</si>
  <si>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</si>
  <si>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</si>
  <si>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</si>
  <si>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</si>
  <si>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</si>
  <si>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</si>
  <si>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</si>
  <si>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</si>
  <si>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</si>
  <si>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</si>
  <si>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</si>
  <si>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</si>
  <si>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</si>
  <si>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</si>
  <si>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</si>
  <si>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</si>
  <si>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</si>
  <si>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</si>
  <si>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</si>
  <si>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</si>
  <si>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</si>
  <si>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</si>
  <si>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</si>
  <si>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</si>
  <si>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</si>
  <si>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</si>
  <si>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</si>
  <si>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</si>
  <si>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</si>
  <si>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</si>
  <si>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</si>
  <si>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</si>
  <si>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</si>
  <si>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</si>
  <si>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</si>
  <si>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</si>
  <si>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</si>
  <si>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</si>
  <si>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</si>
  <si>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</si>
  <si>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</si>
  <si>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</si>
  <si>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</si>
  <si>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</si>
  <si>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</si>
  <si>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</si>
  <si>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</si>
  <si>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</si>
  <si>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</si>
  <si>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</si>
  <si>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</si>
  <si>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</si>
  <si>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</si>
  <si>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</si>
  <si>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</si>
  <si>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</si>
  <si>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</si>
  <si>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</si>
  <si>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</si>
  <si>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</si>
  <si>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</si>
  <si>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</si>
  <si>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</si>
  <si>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</si>
  <si>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</si>
  <si>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</si>
  <si>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</si>
  <si>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</si>
  <si>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</si>
  <si>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</si>
  <si>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</si>
  <si>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</si>
  <si>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</si>
  <si>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</si>
  <si>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</si>
  <si>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</si>
  <si>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</si>
  <si>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</si>
  <si>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</si>
  <si>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</si>
  <si>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</si>
  <si>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</si>
  <si>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</si>
  <si>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</si>
  <si>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</si>
  <si>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</si>
  <si>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</si>
  <si>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</si>
  <si>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</si>
  <si>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</si>
  <si>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</si>
  <si>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</si>
  <si>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</si>
  <si>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</si>
  <si>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</si>
  <si>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</si>
  <si>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</si>
  <si>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</si>
  <si>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</si>
  <si>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</si>
  <si>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</si>
  <si>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</si>
  <si>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</si>
  <si>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</si>
  <si>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</si>
  <si>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</si>
  <si>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</si>
  <si>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</si>
  <si>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</si>
  <si>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</si>
  <si>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</si>
  <si>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</si>
  <si>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</si>
  <si>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</si>
  <si>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</si>
  <si>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</si>
  <si>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</si>
  <si>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</si>
  <si>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</si>
  <si>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</si>
  <si>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</si>
  <si>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</si>
  <si>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</si>
  <si>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</si>
  <si>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</si>
  <si>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</si>
  <si>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</si>
  <si>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</si>
  <si>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</si>
  <si>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</si>
  <si>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</si>
  <si>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</si>
  <si>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</si>
  <si>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</si>
  <si>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</si>
  <si>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</si>
  <si>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</si>
  <si>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</si>
  <si>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</si>
  <si>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</si>
  <si>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</si>
  <si>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</si>
  <si>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</si>
  <si>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</si>
  <si>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</si>
  <si>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</si>
  <si>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</si>
  <si>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</si>
  <si>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</si>
  <si>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</si>
  <si>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</si>
  <si>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</si>
  <si>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</si>
  <si>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</si>
  <si>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</si>
  <si>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</si>
  <si>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</si>
  <si>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</si>
  <si>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</si>
  <si>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</si>
  <si>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</si>
  <si>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</si>
  <si>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</si>
  <si>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</si>
  <si>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</si>
  <si>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</si>
  <si>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</si>
  <si>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</si>
  <si>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</si>
  <si>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</si>
  <si>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</si>
  <si>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</si>
  <si>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</si>
  <si>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</si>
  <si>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</si>
  <si>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</si>
  <si>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</si>
  <si>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</si>
  <si>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</si>
  <si>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</si>
  <si>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</si>
  <si>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</si>
  <si>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</si>
  <si>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</si>
  <si>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</si>
  <si>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</si>
  <si>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</si>
  <si>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</si>
  <si>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</si>
  <si>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</si>
  <si>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</si>
  <si>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</si>
  <si>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</si>
  <si>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</si>
  <si>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</si>
  <si>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</si>
  <si>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</si>
  <si>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</si>
  <si>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</si>
  <si>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</si>
  <si>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</si>
  <si>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</si>
  <si>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</si>
  <si>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</si>
  <si>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</si>
  <si>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</si>
  <si>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</si>
  <si>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</si>
  <si>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</si>
  <si>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</si>
  <si>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</si>
  <si>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</si>
  <si>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</si>
  <si>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</si>
  <si>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</si>
  <si>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</si>
  <si>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</si>
  <si>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</si>
  <si>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</si>
  <si>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</si>
  <si>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</si>
  <si>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</si>
  <si>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</si>
  <si>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</si>
  <si>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</si>
  <si>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</si>
  <si>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</si>
  <si>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</si>
  <si>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</si>
  <si>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</si>
  <si>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</si>
  <si>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</si>
  <si>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</si>
  <si>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</si>
  <si>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</si>
  <si>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</si>
  <si>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</si>
  <si>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</si>
  <si>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</si>
  <si>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</si>
  <si>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</si>
  <si>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</si>
  <si>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</si>
  <si>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</si>
  <si>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</si>
  <si>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</si>
  <si>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</si>
  <si>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</si>
  <si>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</si>
  <si>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</si>
  <si>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</si>
  <si>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</si>
  <si>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</si>
  <si>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</si>
  <si>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</si>
  <si>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</si>
  <si>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</si>
  <si>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</si>
  <si>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</si>
  <si>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</si>
  <si>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</si>
  <si>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</si>
  <si>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</si>
  <si>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</si>
  <si>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</si>
  <si>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</si>
  <si>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</si>
  <si>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</si>
  <si>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</si>
  <si>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</si>
  <si>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</si>
  <si>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</si>
  <si>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</si>
  <si>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</si>
  <si>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</si>
  <si>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</si>
  <si>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</si>
  <si>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</si>
  <si>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</si>
  <si>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</si>
  <si>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</si>
  <si>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</si>
  <si>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</si>
  <si>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</si>
  <si>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</si>
  <si>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</si>
  <si>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</si>
  <si>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</si>
  <si>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</si>
  <si>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</si>
  <si>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</si>
  <si>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</si>
  <si>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</si>
  <si>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</si>
  <si>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</si>
  <si>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</si>
  <si>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</si>
  <si>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</si>
  <si>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</si>
  <si>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</si>
  <si>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</si>
  <si>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</si>
  <si>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</si>
  <si>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</si>
  <si>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</si>
  <si>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</si>
  <si>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</si>
  <si>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</si>
  <si>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</si>
  <si>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</si>
  <si>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</si>
  <si>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</si>
  <si>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</si>
  <si>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</si>
  <si>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</si>
  <si>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</si>
  <si>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</si>
  <si>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</si>
  <si>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</si>
  <si>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</si>
  <si>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</si>
  <si>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</si>
  <si>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</si>
  <si>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</si>
  <si>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</si>
  <si>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</si>
  <si>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</si>
  <si>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</si>
  <si>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</si>
  <si>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</si>
  <si>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</si>
  <si>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</si>
  <si>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</si>
  <si>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</si>
  <si>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</si>
  <si>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</si>
  <si>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</si>
  <si>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</si>
  <si>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</si>
  <si>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</si>
  <si>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</si>
  <si>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</si>
  <si>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</si>
  <si>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</si>
  <si>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</si>
  <si>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</si>
  <si>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</si>
  <si>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</si>
  <si>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</si>
  <si>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</si>
  <si>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</si>
  <si>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</si>
  <si>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</si>
  <si>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</si>
  <si>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</si>
  <si>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</si>
  <si>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</si>
  <si>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</si>
  <si>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</si>
  <si>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</si>
  <si>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</si>
  <si>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</si>
  <si>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</si>
  <si>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</si>
  <si>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</si>
  <si>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</si>
  <si>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</si>
  <si>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</si>
  <si>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</si>
  <si>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</si>
  <si>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</si>
  <si>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</si>
  <si>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</si>
  <si>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</si>
  <si>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</si>
  <si>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</si>
  <si>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</si>
  <si>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</si>
  <si>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</si>
  <si>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</si>
  <si>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</si>
  <si>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</si>
  <si>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</si>
  <si>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</si>
  <si>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</si>
  <si>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</si>
  <si>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</si>
  <si>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</si>
  <si>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</si>
  <si>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</si>
  <si>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</si>
  <si>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</si>
  <si>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</si>
  <si>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</si>
  <si>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</si>
  <si>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</si>
  <si>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</si>
  <si>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</si>
  <si>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</si>
  <si>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</si>
  <si>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</si>
  <si>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</si>
  <si>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</si>
  <si>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</si>
  <si>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</si>
  <si>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</si>
  <si>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</si>
  <si>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</si>
  <si>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</si>
  <si>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</si>
  <si>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</si>
  <si>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</si>
  <si>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</si>
  <si>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</si>
  <si>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</si>
  <si>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</si>
  <si>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</si>
  <si>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</si>
  <si>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</si>
  <si>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</si>
  <si>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</si>
  <si>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</si>
  <si>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</si>
  <si>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</si>
  <si>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</si>
  <si>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</si>
  <si>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</si>
  <si>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</si>
  <si>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</si>
  <si>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</si>
  <si>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</si>
  <si>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</si>
  <si>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</si>
  <si>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</si>
  <si>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</si>
  <si>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</si>
  <si>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</si>
  <si>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</si>
  <si>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</si>
  <si>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</si>
  <si>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</si>
  <si>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</si>
  <si>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</si>
  <si>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</si>
  <si>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</si>
  <si>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</si>
  <si>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</si>
  <si>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</si>
  <si>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</si>
  <si>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</si>
  <si>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</si>
  <si>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</si>
  <si>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</si>
  <si>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</si>
  <si>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</si>
  <si>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</si>
  <si>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</si>
  <si>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</si>
  <si>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</si>
  <si>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</si>
  <si>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</si>
  <si>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</si>
  <si>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</si>
  <si>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</si>
  <si>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</si>
  <si>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</si>
  <si>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</si>
  <si>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</si>
  <si>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</si>
  <si>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</si>
  <si>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</si>
  <si>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</si>
  <si>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</si>
  <si>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</si>
  <si>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</si>
  <si>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</si>
  <si>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</si>
  <si>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</si>
  <si>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</si>
  <si>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</si>
  <si>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</si>
  <si>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</si>
  <si>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</si>
  <si>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</si>
  <si>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</si>
  <si>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</si>
  <si>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</si>
  <si>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</si>
  <si>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</si>
  <si>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</si>
  <si>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</si>
  <si>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</si>
  <si>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</si>
  <si>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</si>
  <si>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</si>
  <si>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</si>
  <si>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</si>
  <si>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</si>
  <si>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</si>
  <si>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</si>
  <si>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</si>
  <si>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</si>
  <si>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</si>
  <si>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</si>
  <si>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</si>
  <si>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</si>
  <si>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</si>
  <si>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</si>
  <si>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</si>
  <si>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</si>
  <si>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</si>
  <si>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</si>
  <si>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</si>
  <si>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</si>
  <si>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</si>
  <si>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</si>
  <si>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</si>
  <si>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</si>
  <si>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</si>
  <si>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</si>
  <si>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</si>
  <si>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</si>
  <si>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</si>
  <si>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</si>
  <si>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</si>
  <si>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</si>
  <si>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</si>
  <si>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</si>
  <si>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</si>
  <si>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</si>
  <si>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</si>
  <si>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</si>
  <si>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</si>
  <si>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</si>
  <si>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</si>
  <si>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</si>
  <si>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</si>
  <si>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</si>
  <si>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</si>
  <si>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</si>
  <si>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</si>
  <si>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</si>
  <si>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</si>
  <si>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</si>
  <si>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</si>
  <si>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</si>
  <si>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</si>
  <si>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</si>
  <si>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</si>
  <si>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</si>
  <si>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</si>
  <si>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</si>
  <si>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</si>
  <si>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</si>
  <si>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</si>
  <si>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</si>
  <si>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</si>
  <si>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</si>
  <si>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</si>
  <si>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</si>
  <si>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</si>
  <si>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</si>
  <si>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</si>
  <si>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</si>
  <si>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</si>
  <si>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</si>
  <si>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</si>
  <si>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</si>
  <si>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</si>
  <si>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</si>
  <si>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</si>
  <si>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</si>
  <si>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</si>
  <si>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</si>
  <si>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</si>
  <si>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</si>
  <si>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</si>
  <si>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</si>
  <si>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</si>
  <si>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</si>
  <si>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</si>
  <si>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</si>
  <si>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</si>
  <si>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</si>
  <si>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</si>
  <si>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</si>
  <si>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</si>
  <si>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</si>
  <si>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</si>
  <si>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</si>
  <si>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</si>
  <si>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</si>
  <si>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</si>
  <si>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</si>
  <si>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</si>
  <si>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</si>
  <si>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</si>
  <si>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</si>
  <si>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</si>
  <si>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</si>
  <si>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</si>
  <si>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</si>
  <si>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</si>
  <si>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</si>
  <si>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</si>
  <si>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</si>
  <si>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</si>
  <si>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</si>
  <si>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</si>
  <si>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</si>
  <si>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</si>
  <si>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</si>
  <si>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</si>
  <si>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</si>
  <si>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</si>
  <si>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</si>
  <si>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</si>
  <si>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</si>
  <si>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</si>
  <si>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</si>
  <si>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</si>
  <si>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</si>
  <si>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</si>
  <si>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</si>
  <si>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</si>
  <si>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</si>
  <si>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</si>
  <si>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</si>
  <si>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</si>
  <si>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</si>
  <si>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</si>
  <si>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</si>
  <si>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</si>
  <si>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</si>
  <si>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</si>
  <si>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</si>
  <si>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</si>
  <si>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</si>
  <si>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</si>
  <si>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</si>
  <si>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</si>
  <si>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</si>
  <si>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</si>
  <si>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</si>
  <si>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</si>
  <si>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</si>
  <si>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</si>
  <si>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</si>
  <si>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</si>
  <si>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</si>
  <si>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</si>
  <si>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</si>
  <si>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</si>
  <si>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</si>
  <si>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</si>
  <si>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</si>
  <si>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</si>
  <si>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</si>
  <si>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</si>
  <si>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</si>
  <si>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</si>
  <si>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</si>
  <si>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</si>
  <si>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</si>
  <si>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</si>
  <si>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</si>
  <si>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</si>
  <si>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</si>
  <si>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</si>
  <si>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</si>
  <si>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</si>
  <si>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</si>
  <si>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</si>
  <si>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</si>
  <si>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</si>
  <si>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</si>
  <si>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</si>
  <si>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</si>
  <si>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</si>
  <si>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</si>
  <si>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</si>
  <si>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</si>
  <si>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</si>
  <si>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</si>
  <si>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</si>
  <si>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</si>
  <si>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</si>
  <si>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</si>
  <si>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</si>
  <si>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</si>
  <si>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</si>
  <si>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</si>
  <si>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</si>
  <si>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</si>
  <si>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</si>
  <si>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</si>
  <si>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</si>
  <si>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</si>
  <si>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</si>
  <si>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</si>
  <si>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</si>
  <si>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</si>
  <si>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</si>
  <si>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</si>
  <si>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</si>
  <si>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</si>
  <si>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</si>
  <si>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</si>
  <si>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</si>
  <si>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</si>
  <si>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</si>
  <si>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</si>
  <si>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</si>
  <si>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</si>
  <si>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</si>
  <si>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</si>
  <si>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</si>
  <si>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</si>
  <si>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</si>
  <si>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</si>
  <si>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</si>
  <si>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</si>
  <si>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</si>
  <si>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</si>
  <si>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</si>
  <si>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</si>
  <si>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</si>
  <si>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</si>
  <si>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</si>
  <si>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</si>
  <si>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</si>
  <si>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</si>
  <si>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</si>
  <si>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</si>
  <si>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</si>
  <si>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</si>
  <si>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</si>
  <si>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</si>
  <si>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</si>
  <si>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</si>
  <si>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</si>
  <si>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</si>
  <si>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</si>
  <si>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</si>
  <si>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</si>
  <si>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</si>
  <si>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</si>
  <si>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</si>
  <si>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</si>
  <si>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</si>
  <si>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</si>
  <si>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</si>
  <si>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</si>
  <si>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</si>
  <si>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</si>
  <si>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</si>
  <si>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</si>
  <si>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</si>
  <si>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</si>
  <si>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</si>
  <si>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</si>
  <si>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</si>
  <si>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</si>
  <si>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</si>
  <si>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</si>
  <si>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</si>
  <si>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</si>
  <si>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</si>
  <si>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</si>
  <si>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</si>
  <si>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</si>
  <si>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</si>
  <si>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</si>
  <si>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</si>
  <si>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</si>
  <si>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</si>
  <si>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</si>
  <si>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</si>
  <si>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</si>
  <si>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</si>
  <si>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</si>
  <si>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</si>
  <si>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</si>
  <si>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</si>
  <si>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</si>
  <si>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</si>
  <si>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</si>
  <si>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</si>
  <si>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</si>
  <si>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</si>
  <si>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</si>
  <si>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</si>
  <si>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</si>
  <si>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</si>
  <si>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</si>
  <si>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</si>
  <si>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</si>
  <si>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</si>
  <si>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</si>
  <si>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</si>
  <si>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</si>
  <si>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</si>
  <si>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</si>
  <si>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</si>
  <si>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</si>
  <si>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</si>
  <si>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</si>
  <si>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</si>
  <si>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</si>
  <si>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</si>
  <si>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</si>
  <si>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</si>
  <si>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</si>
  <si>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</si>
  <si>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</si>
  <si>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</si>
  <si>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</si>
  <si>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</si>
  <si>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</si>
  <si>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</si>
  <si>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</si>
  <si>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</si>
  <si>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</si>
  <si>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</si>
  <si>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</si>
  <si>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</si>
  <si>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</si>
  <si>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</si>
  <si>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</si>
  <si>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</si>
  <si>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</si>
  <si>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</si>
  <si>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</si>
  <si>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</si>
  <si>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</si>
  <si>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</si>
  <si>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</si>
  <si>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</si>
  <si>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</si>
  <si>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</si>
  <si>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</si>
  <si>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</si>
  <si>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</si>
  <si>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</si>
  <si>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</si>
  <si>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</si>
  <si>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</si>
  <si>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</si>
  <si>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</si>
  <si>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</si>
  <si>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</si>
  <si>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</si>
  <si>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</si>
  <si>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</si>
  <si>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</si>
  <si>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</si>
  <si>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</si>
  <si>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</si>
  <si>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</si>
  <si>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</si>
  <si>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</si>
  <si>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</si>
  <si>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</si>
  <si>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</si>
  <si>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</si>
  <si>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</si>
  <si>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</si>
  <si>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</si>
  <si>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</si>
  <si>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</si>
  <si>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</si>
  <si>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</si>
  <si>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</si>
  <si>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</si>
  <si>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</si>
  <si>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</si>
  <si>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</si>
  <si>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</si>
  <si>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</si>
  <si>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</si>
  <si>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</si>
  <si>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</si>
  <si>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</si>
  <si>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</si>
  <si>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</si>
  <si>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</si>
  <si>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</si>
  <si>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</si>
  <si>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</si>
  <si>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</si>
  <si>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</si>
  <si>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</si>
  <si>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</si>
  <si>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</si>
  <si>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</si>
  <si>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</si>
  <si>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</si>
  <si>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</si>
  <si>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</si>
  <si>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</si>
  <si>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</si>
  <si>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</si>
  <si>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</si>
  <si>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</si>
  <si>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</si>
  <si>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</si>
  <si>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</si>
  <si>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</si>
  <si>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</si>
  <si>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</si>
  <si>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</si>
  <si>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</si>
  <si>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</si>
  <si>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</si>
  <si>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</si>
  <si>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</si>
  <si>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</si>
  <si>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</si>
  <si>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</si>
  <si>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</si>
  <si>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</si>
  <si>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</si>
  <si>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</si>
  <si>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</si>
  <si>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</si>
  <si>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</si>
  <si>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</si>
  <si>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</si>
  <si>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</si>
  <si>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</si>
  <si>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</si>
  <si>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</si>
  <si>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</si>
  <si>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</si>
  <si>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</si>
  <si>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</si>
  <si>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</si>
  <si>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</si>
  <si>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</si>
  <si>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</si>
  <si>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</si>
  <si>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</si>
  <si>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</si>
  <si>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</si>
  <si>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</si>
  <si>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</si>
  <si>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</si>
  <si>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</si>
  <si>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</si>
  <si>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</si>
  <si>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</si>
  <si>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</si>
  <si>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</si>
  <si>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</si>
  <si>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</si>
  <si>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</si>
  <si>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</si>
  <si>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</si>
  <si>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</si>
  <si>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</si>
  <si>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</si>
  <si>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</si>
  <si>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</si>
  <si>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</si>
  <si>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</si>
  <si>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</si>
  <si>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</si>
  <si>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</si>
  <si>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</si>
  <si>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</si>
  <si>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</si>
  <si>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</si>
  <si>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</si>
  <si>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</si>
  <si>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</si>
  <si>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</si>
  <si>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</si>
  <si>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</si>
  <si>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</si>
  <si>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</si>
  <si>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</si>
  <si>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</si>
  <si>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</si>
  <si>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</si>
  <si>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</si>
  <si>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</si>
  <si>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</si>
  <si>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</si>
  <si>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</si>
  <si>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</si>
  <si>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</si>
  <si>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</si>
  <si>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</si>
  <si>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</si>
  <si>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</si>
  <si>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</si>
  <si>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</si>
  <si>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</si>
  <si>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</si>
  <si>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</si>
  <si>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</si>
  <si>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</si>
  <si>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</si>
  <si>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</si>
  <si>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</si>
  <si>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</si>
  <si>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</si>
  <si>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</si>
  <si>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</si>
  <si>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</si>
  <si>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</si>
  <si>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</si>
  <si>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</si>
  <si>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</si>
  <si>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</si>
  <si>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</si>
  <si>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</si>
  <si>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</si>
  <si>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</si>
  <si>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</si>
  <si>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</si>
  <si>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</si>
  <si>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</si>
  <si>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</si>
  <si>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</si>
  <si>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</si>
  <si>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</si>
  <si>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</si>
  <si>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</si>
  <si>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</si>
  <si>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</si>
  <si>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</si>
  <si>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</si>
  <si>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</si>
  <si>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</si>
  <si>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</si>
  <si>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</si>
  <si>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</si>
  <si>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</si>
  <si>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</si>
  <si>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</si>
  <si>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</si>
  <si>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</si>
  <si>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</si>
  <si>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</si>
  <si>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</si>
  <si>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</si>
  <si>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</si>
  <si>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</si>
  <si>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</si>
  <si>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</si>
  <si>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</si>
  <si>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</si>
  <si>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</si>
  <si>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</si>
  <si>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</si>
  <si>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</si>
  <si>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</si>
  <si>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</si>
  <si>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</si>
  <si>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</si>
  <si>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</si>
  <si>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</si>
  <si>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</si>
  <si>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</si>
  <si>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</si>
  <si>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</si>
  <si>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</si>
  <si>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</si>
  <si>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</si>
  <si>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</si>
  <si>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</si>
  <si>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</si>
  <si>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</si>
  <si>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</si>
  <si>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</si>
  <si>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</si>
  <si>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</si>
  <si>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</si>
  <si>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</si>
  <si>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</si>
  <si>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</si>
  <si>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</si>
  <si>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</si>
  <si>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</si>
  <si>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</si>
  <si>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</si>
  <si>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</si>
  <si>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</si>
  <si>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</si>
  <si>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</si>
  <si>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</si>
  <si>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</si>
  <si>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</si>
  <si>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</si>
  <si>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</si>
  <si>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</si>
  <si>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</si>
  <si>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</si>
  <si>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</si>
  <si>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</si>
  <si>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</si>
  <si>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</si>
  <si>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</si>
  <si>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</si>
  <si>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</si>
  <si>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</si>
  <si>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</si>
  <si>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</si>
  <si>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</si>
  <si>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</si>
  <si>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</si>
  <si>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</si>
  <si>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</si>
  <si>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</si>
  <si>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</si>
  <si>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</si>
  <si>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</si>
  <si>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</si>
  <si>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</si>
  <si>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</si>
  <si>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</si>
  <si>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</si>
  <si>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</si>
  <si>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</si>
  <si>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</si>
  <si>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</si>
  <si>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</si>
  <si>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</si>
  <si>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</si>
  <si>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</si>
  <si>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</si>
  <si>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</si>
  <si>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</si>
  <si>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</si>
  <si>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</si>
  <si>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</si>
  <si>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</si>
  <si>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</si>
  <si>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</si>
  <si>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</si>
  <si>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</si>
  <si>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</si>
  <si>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</si>
  <si>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</si>
  <si>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</si>
  <si>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</si>
  <si>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</si>
  <si>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</si>
  <si>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</si>
  <si>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</si>
  <si>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</si>
  <si>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</si>
  <si>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</si>
  <si>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</si>
  <si>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</si>
  <si>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</si>
  <si>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</si>
  <si>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</si>
  <si>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</si>
  <si>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</si>
  <si>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</si>
  <si>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</si>
  <si>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</si>
  <si>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</si>
  <si>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</si>
  <si>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</si>
  <si>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</si>
  <si>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</si>
  <si>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</si>
  <si>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</si>
  <si>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</si>
  <si>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</si>
  <si>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</si>
  <si>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</si>
  <si>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</si>
  <si>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</si>
  <si>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</si>
  <si>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</si>
  <si>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</si>
  <si>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</si>
  <si>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</si>
  <si>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</si>
  <si>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</si>
  <si>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</si>
  <si>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</si>
  <si>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</si>
  <si>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</si>
  <si>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</si>
  <si>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</si>
  <si>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</si>
  <si>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</si>
  <si>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</si>
  <si>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</si>
  <si>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</si>
  <si>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</si>
  <si>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</si>
  <si>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</si>
  <si>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</si>
  <si>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</si>
  <si>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</si>
  <si>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</si>
  <si>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</si>
  <si>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</si>
  <si>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</si>
  <si>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</si>
  <si>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</si>
  <si>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</si>
  <si>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</si>
  <si>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</si>
  <si>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</si>
  <si>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</si>
  <si>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</si>
  <si>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</si>
  <si>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</si>
  <si>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</si>
  <si>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</si>
  <si>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</si>
  <si>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</si>
  <si>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</si>
  <si>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</si>
  <si>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</si>
  <si>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</si>
  <si>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</si>
  <si>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</si>
  <si>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</si>
  <si>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</si>
  <si>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</si>
  <si>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</si>
  <si>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</si>
  <si>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</si>
  <si>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</si>
  <si>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</si>
  <si>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</si>
  <si>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</si>
  <si>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</si>
  <si>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</si>
  <si>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</si>
  <si>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</si>
  <si>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</si>
  <si>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</si>
  <si>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</si>
  <si>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</si>
  <si>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</si>
  <si>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</si>
  <si>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</si>
  <si>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</si>
  <si>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</si>
  <si>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</si>
  <si>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</si>
  <si>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</si>
  <si>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</si>
  <si>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</si>
  <si>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</si>
  <si>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</si>
  <si>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</si>
  <si>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</si>
  <si>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</si>
  <si>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</si>
  <si>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</si>
  <si>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</si>
  <si>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</si>
  <si>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</si>
  <si>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</si>
  <si>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</si>
  <si>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</si>
  <si>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</si>
  <si>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</si>
  <si>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</si>
  <si>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</si>
  <si>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</si>
  <si>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</si>
  <si>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</si>
  <si>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</si>
  <si>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</si>
  <si>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</si>
  <si>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</si>
  <si>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</si>
  <si>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</si>
  <si>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</si>
  <si>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</si>
  <si>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</si>
  <si>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</si>
  <si>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</si>
  <si>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</si>
  <si>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</si>
  <si>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</si>
  <si>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</si>
  <si>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</si>
  <si>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</si>
  <si>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</si>
  <si>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</si>
  <si>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</si>
  <si>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</si>
  <si>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</si>
  <si>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</si>
  <si>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</si>
  <si>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</si>
  <si>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</si>
  <si>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</si>
  <si>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</si>
  <si>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</si>
  <si>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</si>
  <si>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</si>
  <si>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</si>
  <si>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</si>
  <si>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</si>
  <si>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</si>
  <si>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</si>
  <si>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</si>
  <si>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</si>
  <si>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</si>
  <si>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</si>
  <si>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</si>
  <si>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</si>
  <si>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</si>
  <si>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</si>
  <si>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</si>
  <si>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</si>
  <si>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</si>
  <si>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</si>
  <si>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</si>
  <si>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</si>
  <si>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</si>
  <si>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</si>
  <si>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</si>
  <si>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</si>
  <si>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</si>
  <si>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</si>
  <si>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</si>
  <si>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</si>
  <si>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</si>
  <si>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</si>
  <si>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</si>
  <si>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</si>
  <si>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</si>
  <si>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</si>
  <si>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</si>
  <si>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</si>
  <si>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</si>
  <si>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</si>
  <si>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</si>
  <si>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</si>
  <si>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</si>
  <si>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</si>
  <si>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</si>
  <si>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</si>
  <si>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</si>
  <si>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</si>
  <si>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</si>
  <si>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</si>
  <si>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</si>
  <si>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</si>
  <si>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</si>
  <si>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</si>
  <si>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</si>
  <si>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</si>
  <si>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</si>
  <si>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</si>
  <si>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</si>
  <si>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</si>
  <si>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</si>
  <si>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</si>
  <si>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</si>
  <si>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</si>
  <si>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</si>
  <si>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</si>
  <si>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</si>
  <si>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</si>
  <si>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</si>
  <si>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</si>
  <si>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</si>
  <si>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</si>
  <si>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</si>
  <si>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</si>
  <si>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</si>
  <si>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</si>
  <si>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</si>
  <si>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</si>
  <si>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</si>
  <si>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</si>
  <si>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</si>
  <si>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</si>
  <si>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</si>
  <si>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</si>
  <si>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</si>
  <si>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</si>
  <si>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</si>
  <si>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</si>
  <si>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</si>
  <si>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</si>
  <si>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</si>
  <si>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</si>
  <si>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</si>
  <si>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</si>
  <si>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</si>
  <si>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</si>
  <si>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</si>
  <si>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</si>
  <si>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</si>
  <si>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</si>
  <si>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</si>
  <si>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</si>
  <si>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</si>
  <si>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</si>
  <si>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</si>
  <si>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</si>
  <si>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</si>
  <si>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</si>
  <si>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</si>
  <si>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</si>
  <si>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</si>
  <si>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</si>
  <si>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</si>
  <si>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</si>
  <si>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</si>
  <si>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</si>
  <si>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</si>
  <si>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</si>
  <si>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</si>
  <si>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</si>
  <si>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</si>
  <si>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</si>
  <si>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</si>
  <si>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</si>
  <si>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</si>
  <si>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</si>
  <si>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</si>
  <si>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</si>
  <si>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</si>
  <si>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</si>
  <si>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</si>
  <si>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</si>
  <si>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</si>
  <si>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</si>
  <si>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</si>
  <si>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</si>
  <si>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</si>
  <si>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</si>
  <si>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</si>
  <si>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</si>
  <si>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</si>
  <si>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</si>
  <si>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</si>
  <si>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</si>
  <si>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</si>
  <si>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</si>
  <si>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</si>
  <si>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</si>
  <si>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</si>
  <si>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</si>
  <si>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</si>
  <si>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</si>
  <si>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</si>
  <si>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</si>
  <si>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</si>
  <si>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</si>
  <si>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</si>
  <si>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</si>
  <si>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</si>
  <si>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</si>
  <si>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</si>
  <si>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</si>
  <si>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</si>
  <si>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</si>
  <si>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</si>
  <si>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</si>
  <si>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</si>
  <si>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</si>
  <si>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</si>
  <si>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</si>
  <si>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</si>
  <si>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</si>
  <si>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</si>
  <si>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</si>
  <si>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</si>
  <si>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</si>
  <si>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</si>
  <si>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</si>
  <si>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</si>
  <si>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</si>
  <si>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</si>
  <si>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</si>
  <si>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</si>
  <si>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</si>
  <si>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</si>
  <si>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</si>
  <si>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</si>
  <si>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</si>
  <si>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</si>
  <si>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</si>
  <si>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</si>
  <si>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</si>
  <si>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</si>
  <si>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</si>
  <si>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</si>
  <si>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</si>
  <si>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</si>
  <si>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</si>
  <si>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</si>
  <si>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</si>
  <si>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</si>
  <si>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</si>
  <si>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</si>
  <si>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</si>
  <si>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</si>
  <si>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</si>
  <si>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</si>
  <si>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</si>
  <si>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</si>
  <si>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</si>
  <si>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</si>
  <si>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</si>
  <si>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</si>
  <si>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</si>
  <si>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</si>
  <si>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</si>
  <si>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</si>
  <si>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</si>
  <si>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</si>
  <si>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</si>
  <si>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</si>
  <si>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</si>
  <si>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</si>
  <si>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</si>
  <si>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</si>
  <si>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</si>
  <si>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</si>
  <si>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</si>
  <si>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</si>
  <si>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</si>
  <si>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</si>
  <si>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</si>
  <si>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</si>
  <si>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</si>
  <si>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</si>
  <si>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</si>
  <si>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</si>
  <si>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</si>
  <si>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</si>
  <si>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</si>
  <si>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</si>
  <si>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</si>
  <si>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</si>
  <si>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</si>
  <si>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</si>
  <si>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</si>
  <si>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</si>
  <si>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</si>
  <si>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</si>
  <si>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</si>
  <si>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</si>
  <si>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</si>
  <si>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</si>
  <si>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</si>
  <si>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</si>
  <si>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</si>
  <si>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</si>
  <si>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</si>
  <si>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</si>
  <si>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</si>
  <si>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</si>
  <si>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</si>
  <si>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</si>
  <si>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</si>
  <si>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</si>
  <si>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</si>
  <si>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</si>
  <si>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</si>
  <si>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</si>
  <si>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</si>
  <si>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</si>
  <si>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</si>
  <si>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</si>
  <si>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</si>
  <si>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</si>
  <si>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</si>
  <si>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</si>
  <si>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</si>
  <si>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</si>
  <si>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</si>
  <si>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</si>
  <si>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</si>
  <si>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</si>
  <si>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</si>
  <si>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</si>
  <si>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</si>
  <si>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</si>
  <si>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</si>
  <si>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</si>
  <si>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</si>
  <si>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</si>
  <si>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</si>
  <si>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</si>
  <si>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</si>
  <si>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</si>
  <si>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</si>
  <si>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</si>
  <si>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</si>
  <si>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</si>
  <si>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</si>
  <si>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</si>
  <si>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</si>
  <si>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</si>
  <si>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</si>
  <si>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</si>
  <si>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</si>
  <si>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</si>
  <si>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</si>
  <si>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</si>
  <si>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</si>
  <si>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</si>
  <si>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</si>
  <si>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</si>
  <si>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</si>
  <si>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</si>
  <si>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</si>
  <si>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</si>
  <si>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</si>
  <si>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</si>
  <si>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</si>
  <si>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</si>
  <si>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</si>
  <si>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</si>
  <si>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</si>
  <si>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</si>
  <si>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</si>
  <si>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</si>
  <si>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</si>
  <si>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</si>
  <si>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</si>
  <si>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</si>
  <si>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</si>
  <si>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</si>
  <si>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</si>
  <si>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</si>
  <si>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</si>
  <si>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</si>
  <si>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</si>
  <si>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</si>
  <si>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</si>
  <si>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</si>
  <si>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</si>
  <si>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</si>
  <si>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</si>
  <si>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</si>
  <si>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</si>
  <si>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</si>
  <si>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</si>
  <si>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</si>
  <si>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</si>
  <si>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</si>
  <si>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</si>
  <si>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</si>
  <si>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</si>
  <si>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</si>
  <si>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</si>
  <si>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</si>
  <si>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</si>
  <si>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</si>
  <si>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</si>
  <si>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</si>
  <si>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</si>
  <si>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</si>
  <si>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</si>
  <si>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</si>
  <si>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</si>
  <si>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</si>
  <si>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</si>
  <si>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</si>
  <si>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</si>
  <si>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</si>
  <si>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</si>
  <si>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</si>
  <si>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</si>
  <si>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</si>
  <si>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</si>
  <si>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</si>
  <si>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</si>
  <si>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</si>
  <si>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</si>
  <si>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</si>
  <si>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</si>
  <si>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</si>
  <si>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</si>
  <si>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</si>
  <si>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</si>
  <si>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</si>
  <si>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</si>
  <si>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</si>
  <si>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</si>
  <si>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</si>
  <si>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</si>
  <si>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</si>
  <si>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</si>
  <si>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</si>
  <si>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</si>
  <si>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</si>
  <si>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</si>
  <si>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</si>
  <si>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</si>
  <si>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</si>
  <si>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</si>
  <si>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</si>
  <si>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</si>
  <si>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</si>
  <si>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</si>
  <si>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</si>
  <si>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</si>
  <si>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</si>
  <si>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</si>
  <si>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</si>
  <si>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</si>
  <si>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</si>
  <si>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</si>
  <si>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</si>
  <si>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</si>
  <si>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</si>
  <si>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</si>
  <si>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</si>
  <si>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</si>
  <si>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</si>
  <si>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</si>
  <si>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</si>
  <si>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</si>
  <si>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</si>
  <si>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</si>
  <si>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</si>
  <si>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</si>
  <si>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</si>
  <si>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</si>
  <si>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</si>
  <si>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</si>
  <si>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</si>
  <si>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</si>
  <si>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</si>
  <si>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</si>
  <si>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</si>
  <si>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</si>
  <si>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</si>
  <si>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</si>
  <si>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</si>
  <si>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</si>
  <si>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</si>
  <si>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</si>
  <si>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</si>
  <si>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</si>
  <si>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</si>
  <si>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</si>
  <si>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</si>
  <si>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</si>
  <si>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</si>
  <si>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</si>
  <si>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</si>
  <si>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</si>
  <si>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</si>
  <si>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</si>
  <si>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</si>
  <si>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</si>
  <si>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</si>
  <si>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</si>
  <si>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</si>
  <si>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</si>
  <si>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</si>
  <si>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</si>
  <si>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</si>
  <si>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</si>
  <si>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</si>
  <si>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</si>
  <si>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</si>
  <si>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</si>
  <si>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</si>
  <si>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</si>
  <si>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</si>
  <si>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</si>
  <si>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</si>
  <si>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</si>
  <si>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</si>
  <si>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</si>
  <si>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</si>
  <si>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</si>
  <si>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</si>
  <si>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</si>
  <si>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</si>
  <si>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</si>
  <si>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</si>
  <si>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</si>
  <si>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</si>
  <si>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</si>
  <si>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</si>
  <si>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</si>
  <si>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</si>
  <si>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</si>
  <si>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</si>
  <si>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</si>
  <si>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</si>
  <si>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</si>
  <si>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</si>
  <si>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</si>
  <si>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</si>
  <si>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</si>
  <si>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</si>
  <si>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</si>
  <si>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</si>
  <si>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</si>
  <si>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</si>
  <si>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</si>
  <si>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</si>
  <si>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</si>
  <si>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</si>
  <si>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</si>
  <si>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</si>
  <si>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</si>
  <si>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</si>
  <si>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</si>
  <si>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</si>
  <si>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</si>
  <si>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</si>
  <si>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</si>
  <si>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</si>
  <si>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</si>
  <si>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</si>
  <si>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</si>
  <si>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</si>
  <si>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</si>
  <si>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</si>
  <si>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</si>
  <si>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</si>
  <si>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</si>
  <si>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</si>
  <si>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</si>
  <si>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</si>
  <si>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</si>
  <si>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</si>
  <si>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</si>
  <si>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</si>
  <si>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</si>
  <si>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</si>
  <si>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</si>
  <si>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</si>
  <si>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</si>
  <si>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</si>
  <si>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</si>
  <si>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</si>
  <si>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</si>
  <si>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</si>
  <si>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</si>
  <si>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</si>
  <si>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</si>
  <si>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</si>
  <si>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</si>
  <si>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</si>
  <si>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</si>
  <si>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</si>
  <si>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</si>
  <si>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</si>
  <si>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</si>
  <si>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</si>
  <si>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</si>
  <si>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</si>
  <si>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</si>
  <si>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</si>
  <si>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</si>
  <si>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</si>
  <si>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</si>
  <si>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</si>
  <si>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</si>
  <si>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</si>
  <si>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</si>
  <si>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</si>
  <si>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</si>
  <si>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</si>
  <si>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</si>
  <si>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</si>
  <si>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</si>
  <si>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</si>
  <si>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</si>
  <si>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</si>
  <si>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</si>
  <si>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</si>
  <si>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</si>
  <si>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</si>
  <si>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</si>
  <si>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</si>
  <si>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</si>
  <si>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</si>
  <si>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</si>
  <si>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</si>
  <si>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</si>
  <si>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</si>
  <si>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</si>
  <si>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</si>
  <si>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</si>
  <si>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</si>
  <si>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</si>
  <si>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</si>
  <si>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</si>
  <si>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</si>
  <si>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</si>
  <si>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</si>
  <si>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</si>
  <si>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</si>
  <si>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</si>
  <si>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</si>
  <si>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</si>
  <si>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</si>
  <si>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</si>
  <si>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</si>
  <si>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</si>
  <si>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</si>
  <si>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</si>
  <si>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</si>
  <si>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</si>
  <si>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</si>
  <si>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</si>
  <si>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</si>
  <si>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</si>
  <si>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</si>
  <si>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</si>
  <si>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</si>
  <si>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</si>
  <si>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</si>
  <si>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</si>
  <si>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</si>
  <si>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</si>
  <si>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</si>
  <si>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</si>
  <si>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</si>
  <si>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</si>
  <si>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</si>
  <si>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</si>
  <si>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</si>
  <si>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</si>
  <si>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</si>
  <si>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</si>
  <si>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</si>
  <si>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</si>
  <si>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</si>
  <si>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</si>
  <si>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</si>
  <si>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</si>
  <si>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</si>
  <si>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</si>
  <si>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</si>
  <si>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</si>
  <si>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</si>
  <si>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</si>
  <si>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</si>
  <si>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</si>
  <si>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</si>
  <si>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</si>
  <si>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</si>
  <si>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</si>
  <si>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</si>
  <si>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</si>
  <si>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</si>
  <si>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</si>
  <si>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</si>
  <si>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</si>
  <si>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</si>
  <si>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</si>
  <si>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</si>
  <si>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</si>
  <si>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</si>
  <si>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</si>
  <si>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</si>
  <si>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</si>
  <si>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</si>
  <si>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</si>
  <si>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</si>
  <si>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</si>
  <si>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</si>
  <si>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</si>
  <si>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</si>
  <si>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</si>
  <si>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</si>
  <si>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</si>
  <si>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</si>
  <si>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</si>
  <si>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</si>
  <si>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</si>
  <si>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</si>
  <si>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</si>
  <si>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</si>
  <si>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</si>
  <si>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</si>
  <si>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</si>
  <si>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</si>
  <si>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</si>
  <si>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</si>
  <si>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</si>
  <si>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</si>
  <si>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</si>
  <si>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</si>
  <si>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</si>
  <si>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</si>
  <si>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</si>
  <si>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</si>
  <si>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</si>
  <si>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</si>
  <si>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</si>
  <si>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</si>
  <si>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</si>
  <si>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</si>
  <si>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</si>
  <si>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</si>
  <si>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</si>
  <si>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</si>
  <si>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</si>
  <si>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</si>
  <si>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</si>
  <si>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</si>
  <si>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</si>
  <si>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</si>
  <si>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</si>
  <si>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</si>
  <si>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</si>
  <si>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</si>
  <si>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</si>
  <si>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</si>
  <si>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</si>
  <si>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</si>
  <si>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</si>
  <si>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</si>
  <si>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</si>
  <si>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</si>
  <si>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</si>
  <si>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</si>
  <si>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</si>
  <si>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</si>
  <si>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</si>
  <si>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</si>
  <si>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</si>
  <si>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</si>
  <si>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</si>
  <si>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</si>
  <si>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</si>
  <si>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</si>
  <si>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</si>
  <si>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</si>
  <si>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</si>
  <si>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</si>
  <si>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</si>
  <si>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</si>
  <si>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</si>
  <si>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</si>
  <si>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</si>
  <si>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</si>
  <si>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</si>
  <si>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</si>
  <si>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</si>
  <si>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</si>
  <si>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</si>
  <si>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</si>
  <si>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</si>
  <si>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</si>
  <si>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</si>
  <si>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</si>
  <si>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</si>
  <si>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</si>
  <si>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</si>
  <si>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</si>
  <si>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</si>
  <si>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</si>
  <si>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</si>
  <si>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</si>
  <si>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</si>
  <si>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</si>
  <si>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</si>
  <si>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</si>
  <si>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</si>
  <si>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</si>
  <si>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</si>
  <si>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</si>
  <si>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</si>
  <si>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</si>
  <si>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</si>
  <si>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</si>
  <si>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</si>
  <si>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</si>
  <si>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</si>
  <si>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</si>
  <si>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</si>
  <si>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</si>
  <si>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</si>
  <si>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</si>
  <si>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</si>
  <si>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</si>
  <si>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</si>
  <si>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</si>
  <si>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</si>
  <si>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</si>
  <si>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</si>
  <si>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</si>
  <si>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</si>
  <si>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</si>
  <si>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</si>
  <si>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</si>
  <si>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</si>
  <si>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</si>
  <si>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</si>
  <si>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</si>
  <si>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</si>
  <si>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</si>
  <si>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</si>
  <si>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</si>
  <si>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</si>
  <si>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</si>
  <si>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</si>
  <si>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</si>
  <si>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</si>
  <si>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</si>
  <si>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</si>
  <si>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</si>
  <si>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</si>
  <si>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</si>
  <si>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</si>
  <si>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</si>
  <si>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</si>
  <si>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</si>
  <si>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</si>
  <si>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</si>
  <si>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</si>
  <si>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</si>
  <si>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</si>
  <si>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</si>
  <si>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</si>
  <si>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</si>
  <si>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</si>
  <si>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</si>
  <si>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</si>
  <si>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</si>
  <si>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</si>
  <si>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</si>
  <si>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</si>
  <si>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</si>
  <si>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</si>
  <si>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</si>
  <si>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</si>
  <si>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</si>
  <si>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</si>
  <si>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</si>
  <si>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</si>
  <si>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</si>
  <si>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</si>
  <si>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</si>
  <si>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</si>
  <si>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</si>
  <si>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</si>
  <si>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</si>
  <si>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</si>
  <si>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</si>
  <si>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</si>
  <si>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</si>
  <si>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</si>
  <si>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</si>
  <si>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</si>
  <si>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</si>
  <si>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</si>
  <si>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</si>
  <si>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</si>
  <si>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</si>
  <si>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</si>
  <si>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</si>
  <si>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</si>
  <si>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</si>
  <si>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</si>
  <si>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</si>
  <si>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</si>
  <si>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</si>
  <si>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</si>
  <si>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</si>
  <si>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</si>
  <si>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</si>
  <si>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</si>
  <si>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</si>
  <si>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</si>
  <si>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</si>
  <si>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</si>
  <si>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</si>
  <si>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</si>
  <si>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</si>
  <si>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</si>
  <si>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</si>
  <si>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</si>
  <si>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</si>
  <si>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</si>
  <si>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</si>
  <si>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</si>
  <si>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</si>
  <si>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</si>
  <si>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</si>
  <si>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</si>
  <si>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</si>
  <si>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</si>
  <si>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</si>
  <si>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</si>
  <si>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</si>
  <si>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</si>
  <si>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</si>
  <si>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</si>
  <si>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</si>
  <si>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</si>
  <si>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</si>
  <si>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</si>
  <si>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</si>
  <si>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</si>
  <si>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</si>
  <si>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</si>
  <si>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</si>
  <si>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</si>
  <si>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</si>
  <si>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</si>
  <si>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</si>
  <si>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</si>
  <si>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</si>
  <si>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</si>
  <si>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</si>
  <si>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</si>
  <si>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</si>
  <si>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</si>
  <si>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</si>
  <si>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</si>
  <si>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</si>
  <si>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</si>
  <si>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</si>
  <si>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</si>
  <si>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</si>
  <si>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</si>
  <si>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</si>
  <si>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</si>
  <si>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</si>
  <si>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</si>
  <si>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</si>
  <si>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</si>
  <si>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</si>
  <si>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</si>
  <si>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</si>
  <si>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</si>
  <si>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</si>
  <si>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</si>
  <si>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</si>
  <si>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</si>
  <si>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</si>
  <si>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</si>
  <si>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</si>
  <si>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</si>
  <si>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</si>
  <si>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</si>
  <si>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</si>
  <si>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</si>
  <si>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</si>
  <si>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</si>
  <si>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</si>
  <si>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</si>
  <si>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</si>
  <si>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</si>
  <si>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</si>
  <si>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</si>
  <si>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</si>
  <si>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</si>
  <si>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</si>
  <si>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</si>
  <si>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</si>
  <si>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</si>
  <si>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</si>
  <si>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</si>
  <si>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</si>
  <si>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</si>
  <si>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</si>
  <si>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</si>
  <si>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</si>
  <si>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</si>
  <si>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</si>
  <si>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</si>
  <si>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</si>
  <si>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</si>
  <si>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</si>
  <si>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</si>
  <si>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</si>
  <si>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</si>
  <si>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</si>
  <si>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</si>
  <si>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</si>
  <si>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</si>
  <si>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</si>
  <si>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</si>
  <si>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</si>
  <si>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</si>
  <si>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</si>
  <si>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</si>
  <si>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</si>
  <si>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</si>
  <si>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</si>
  <si>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</si>
  <si>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</si>
  <si>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</si>
  <si>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</si>
  <si>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</si>
  <si>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</si>
  <si>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</si>
  <si>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</si>
  <si>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</si>
  <si>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</si>
  <si>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</si>
  <si>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</si>
  <si>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</si>
  <si>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</si>
  <si>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</si>
  <si>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</si>
  <si>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</si>
  <si>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</si>
  <si>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</si>
  <si>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</si>
  <si>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</si>
  <si>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</si>
  <si>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</si>
  <si>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</si>
  <si>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</si>
  <si>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</si>
  <si>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</si>
  <si>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</si>
  <si>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</si>
  <si>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</si>
  <si>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</si>
  <si>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</si>
  <si>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</si>
  <si>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</si>
  <si>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</si>
  <si>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</si>
  <si>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</si>
  <si>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</si>
  <si>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</si>
  <si>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</si>
  <si>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</si>
  <si>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</si>
  <si>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</si>
  <si>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</si>
  <si>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</si>
  <si>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</si>
  <si>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</si>
  <si>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</si>
  <si>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</si>
  <si>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</si>
  <si>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</si>
  <si>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</si>
  <si>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</si>
  <si>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</si>
  <si>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</si>
  <si>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</si>
  <si>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</si>
  <si>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</si>
  <si>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</si>
  <si>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</si>
  <si>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</si>
  <si>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</si>
  <si>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</si>
  <si>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</si>
  <si>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</si>
  <si>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</si>
  <si>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</si>
  <si>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</si>
  <si>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</si>
  <si>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</si>
  <si>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</si>
  <si>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</si>
  <si>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</si>
  <si>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</si>
  <si>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</si>
  <si>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</si>
  <si>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</si>
  <si>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</si>
  <si>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</si>
  <si>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</si>
  <si>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</si>
  <si>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</si>
  <si>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</si>
  <si>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</si>
  <si>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</si>
  <si>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</si>
  <si>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</si>
  <si>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</si>
  <si>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</si>
  <si>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</si>
  <si>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</si>
  <si>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</si>
  <si>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</si>
  <si>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</si>
  <si>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</si>
  <si>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</si>
  <si>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</si>
  <si>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</si>
  <si>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</si>
  <si>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</si>
  <si>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</si>
  <si>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</si>
  <si>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</si>
  <si>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</si>
  <si>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</si>
  <si>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</si>
  <si>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</si>
  <si>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</si>
  <si>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</si>
  <si>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</si>
  <si>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</si>
  <si>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</si>
  <si>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</si>
  <si>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</si>
  <si>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</si>
  <si>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</si>
  <si>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</si>
  <si>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</si>
  <si>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</si>
  <si>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</si>
  <si>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</si>
  <si>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</si>
  <si>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</si>
  <si>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</si>
  <si>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</si>
  <si>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</si>
  <si>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</si>
  <si>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</si>
  <si>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</si>
  <si>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</si>
  <si>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</si>
  <si>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</si>
  <si>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</si>
  <si>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</si>
  <si>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</si>
  <si>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</si>
  <si>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</si>
  <si>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</si>
  <si>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</si>
  <si>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</si>
  <si>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</si>
  <si>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</si>
  <si>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</si>
  <si>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</si>
  <si>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</si>
  <si>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</si>
  <si>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</si>
  <si>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</si>
  <si>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</si>
  <si>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</si>
  <si>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</si>
  <si>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</si>
  <si>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</si>
  <si>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</si>
  <si>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</si>
  <si>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</si>
  <si>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</si>
  <si>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</si>
  <si>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</si>
  <si>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</si>
  <si>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</si>
  <si>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</si>
  <si>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</si>
  <si>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</si>
  <si>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</si>
  <si>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</si>
  <si>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</si>
  <si>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</si>
  <si>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</si>
  <si>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</si>
  <si>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</si>
  <si>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</si>
  <si>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</si>
  <si>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</si>
  <si>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</si>
  <si>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</si>
  <si>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</si>
  <si>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</si>
  <si>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</si>
  <si>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</si>
  <si>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</si>
  <si>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</si>
  <si>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</si>
  <si>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</si>
  <si>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</si>
  <si>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</si>
  <si>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</si>
  <si>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</si>
  <si>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</si>
  <si>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</si>
  <si>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</si>
  <si>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</si>
  <si>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</si>
  <si>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</si>
  <si>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</si>
  <si>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</si>
  <si>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</si>
  <si>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</si>
  <si>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</si>
  <si>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</si>
  <si>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</si>
  <si>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</si>
  <si>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</si>
  <si>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</si>
  <si>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</si>
  <si>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</si>
  <si>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</si>
  <si>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</si>
  <si>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</si>
  <si>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</si>
  <si>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</si>
  <si>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</si>
  <si>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</si>
  <si>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</si>
  <si>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</si>
  <si>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</si>
  <si>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</si>
  <si>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</si>
  <si>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</si>
  <si>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</si>
  <si>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</si>
  <si>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</si>
  <si>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</si>
  <si>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</si>
  <si>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</si>
  <si>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</si>
  <si>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</si>
  <si>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</si>
  <si>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</si>
  <si>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</si>
  <si>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</si>
  <si>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</si>
  <si>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</si>
  <si>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</si>
  <si>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</si>
  <si>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</si>
  <si>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</si>
  <si>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</si>
  <si>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</si>
  <si>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</si>
  <si>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</si>
  <si>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</si>
  <si>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</si>
  <si>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</si>
  <si>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</si>
  <si>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</si>
  <si>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</si>
  <si>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</si>
  <si>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</si>
  <si>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</si>
  <si>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</si>
  <si>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</si>
  <si>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</si>
  <si>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</si>
  <si>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</si>
  <si>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</si>
  <si>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</si>
  <si>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</si>
  <si>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</si>
  <si>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</si>
  <si>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</si>
  <si>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</si>
  <si>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</si>
  <si>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</si>
  <si>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</si>
  <si>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</si>
  <si>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</si>
  <si>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</si>
  <si>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</si>
  <si>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</si>
  <si>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</si>
  <si>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</si>
  <si>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</si>
  <si>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</si>
  <si>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</si>
  <si>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</si>
  <si>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</si>
  <si>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</si>
  <si>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</si>
  <si>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</si>
  <si>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</si>
  <si>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</si>
  <si>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</si>
  <si>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</si>
  <si>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</si>
  <si>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</si>
  <si>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</si>
  <si>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</si>
  <si>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</si>
  <si>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</si>
  <si>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</si>
  <si>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</si>
  <si>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</si>
  <si>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</si>
  <si>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</si>
  <si>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</si>
  <si>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</si>
  <si>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</si>
  <si>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</si>
  <si>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</si>
  <si>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</si>
  <si>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</si>
  <si>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</si>
  <si>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</si>
  <si>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</si>
  <si>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</si>
  <si>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</si>
  <si>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</si>
  <si>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</si>
  <si>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</si>
  <si>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</si>
  <si>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</si>
  <si>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</si>
  <si>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</si>
  <si>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</si>
  <si>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</si>
  <si>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</si>
  <si>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</si>
  <si>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</si>
  <si>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</si>
  <si>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</si>
  <si>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</si>
  <si>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</si>
  <si>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</si>
  <si>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</si>
  <si>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</si>
  <si>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</si>
  <si>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</si>
  <si>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</si>
  <si>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</si>
  <si>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</si>
  <si>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</si>
  <si>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</si>
  <si>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</si>
  <si>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</si>
  <si>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</si>
  <si>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</si>
  <si>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</si>
  <si>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</si>
  <si>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</si>
  <si>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</si>
  <si>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</si>
  <si>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</si>
  <si>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</si>
  <si>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</si>
  <si>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</si>
  <si>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</si>
  <si>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</si>
  <si>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</si>
  <si>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</si>
  <si>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</si>
  <si>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</si>
  <si>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</si>
  <si>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</si>
  <si>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</si>
  <si>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</si>
  <si>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</si>
  <si>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</si>
  <si>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</si>
  <si>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</si>
  <si>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</si>
  <si>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</si>
  <si>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</si>
  <si>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</si>
  <si>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</si>
  <si>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</si>
  <si>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</si>
  <si>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</si>
  <si>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</si>
  <si>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</si>
  <si>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</si>
  <si>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</si>
  <si>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</si>
  <si>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</si>
  <si>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</si>
  <si>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</si>
  <si>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</si>
  <si>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</si>
  <si>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</si>
  <si>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</si>
  <si>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</si>
  <si>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</si>
  <si>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</si>
  <si>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</si>
  <si>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</si>
  <si>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</si>
  <si>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</si>
  <si>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</si>
  <si>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</si>
  <si>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</si>
  <si>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</si>
  <si>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</si>
  <si>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</si>
  <si>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</si>
  <si>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</si>
  <si>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</si>
  <si>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</si>
  <si>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</si>
  <si>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</si>
  <si>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</si>
  <si>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</si>
  <si>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</si>
  <si>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</si>
  <si>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</si>
  <si>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</si>
  <si>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</si>
  <si>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</si>
  <si>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</si>
  <si>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</si>
  <si>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</si>
  <si>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</si>
  <si>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</si>
  <si>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</si>
  <si>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</si>
  <si>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</si>
  <si>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</si>
  <si>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</si>
  <si>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</si>
  <si>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</si>
  <si>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</si>
  <si>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</si>
  <si>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</si>
  <si>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</si>
  <si>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</si>
  <si>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</si>
  <si>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</si>
  <si>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</si>
  <si>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</si>
  <si>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</si>
  <si>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</si>
  <si>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</si>
  <si>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</si>
  <si>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</si>
  <si>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</si>
  <si>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</si>
  <si>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</si>
  <si>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</si>
  <si>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</si>
  <si>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</si>
  <si>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</si>
  <si>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</si>
  <si>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</si>
  <si>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</si>
  <si>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</si>
  <si>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</si>
  <si>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</si>
  <si>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</si>
  <si>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</si>
  <si>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</si>
  <si>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</si>
  <si>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</si>
  <si>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</si>
  <si>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</si>
  <si>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</si>
  <si>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</si>
  <si>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</si>
  <si>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</si>
  <si>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</si>
  <si>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</si>
  <si>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</si>
  <si>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</si>
  <si>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</si>
  <si>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</si>
  <si>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</si>
  <si>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</si>
  <si>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</si>
  <si>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</si>
  <si>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</si>
  <si>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</si>
  <si>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</si>
  <si>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</si>
  <si>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</si>
  <si>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</si>
  <si>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</si>
  <si>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</si>
  <si>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</si>
  <si>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</si>
  <si>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</si>
  <si>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</si>
  <si>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</si>
  <si>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</si>
  <si>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</si>
  <si>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</si>
  <si>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</si>
  <si>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</si>
  <si>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</si>
  <si>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</si>
  <si>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</si>
  <si>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</si>
  <si>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</si>
  <si>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</si>
  <si>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</si>
  <si>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</si>
  <si>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</si>
  <si>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</si>
  <si>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</si>
  <si>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</si>
  <si>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</si>
  <si>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</si>
  <si>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</si>
  <si>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</si>
  <si>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</si>
  <si>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</si>
  <si>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</si>
  <si>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</si>
  <si>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</si>
  <si>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</si>
  <si>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</si>
  <si>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</si>
  <si>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</si>
  <si>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</si>
  <si>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</si>
  <si>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</si>
  <si>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</si>
  <si>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</si>
  <si>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</si>
  <si>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</si>
  <si>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</si>
  <si>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</si>
  <si>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</si>
  <si>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</si>
  <si>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</si>
  <si>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</si>
  <si>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</si>
  <si>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</si>
  <si>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</si>
  <si>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</si>
  <si>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</si>
  <si>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</si>
  <si>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</si>
  <si>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</si>
  <si>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</si>
  <si>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</si>
  <si>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</si>
  <si>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</si>
  <si>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</si>
  <si>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</si>
  <si>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</si>
  <si>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</si>
  <si>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</si>
  <si>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</si>
  <si>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</si>
  <si>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</si>
  <si>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</si>
  <si>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</si>
  <si>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</si>
  <si>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</si>
  <si>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</si>
  <si>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</si>
  <si>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</si>
  <si>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</si>
  <si>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</si>
  <si>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</si>
  <si>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</si>
  <si>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</si>
  <si>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</si>
  <si>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</si>
  <si>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</si>
  <si>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</si>
  <si>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</si>
  <si>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</si>
  <si>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</si>
  <si>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</si>
  <si>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</si>
  <si>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</si>
  <si>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</si>
  <si>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</si>
  <si>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</si>
  <si>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</si>
  <si>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</si>
  <si>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</si>
  <si>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</si>
  <si>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</si>
  <si>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</si>
  <si>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</si>
  <si>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</si>
  <si>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</si>
  <si>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</si>
  <si>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</si>
  <si>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</si>
  <si>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</si>
  <si>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</si>
  <si>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</si>
  <si>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</si>
  <si>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</si>
  <si>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</si>
  <si>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</si>
  <si>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</si>
  <si>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</si>
  <si>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</si>
  <si>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</si>
  <si>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</si>
  <si>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</si>
  <si>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</si>
  <si>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</si>
  <si>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</si>
  <si>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</si>
  <si>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</si>
  <si>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</si>
  <si>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</si>
  <si>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</si>
  <si>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</si>
  <si>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</si>
  <si>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</si>
  <si>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</si>
  <si>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</si>
  <si>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</si>
  <si>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</si>
  <si>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</si>
  <si>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</si>
  <si>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</si>
  <si>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</si>
  <si>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</si>
  <si>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</si>
  <si>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</si>
  <si>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</si>
  <si>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</si>
  <si>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</si>
  <si>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</si>
  <si>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</si>
  <si>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</si>
  <si>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</si>
  <si>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</si>
  <si>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</si>
  <si>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</si>
  <si>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</si>
  <si>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</si>
  <si>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</si>
  <si>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</si>
  <si>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</si>
  <si>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</si>
  <si>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</si>
  <si>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</si>
  <si>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</si>
  <si>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</si>
  <si>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</si>
  <si>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</si>
  <si>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</si>
  <si>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</si>
  <si>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</si>
  <si>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</si>
  <si>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</si>
  <si>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</si>
  <si>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</si>
  <si>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</si>
  <si>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</si>
  <si>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</si>
  <si>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</si>
  <si>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</si>
  <si>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</si>
  <si>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</si>
  <si>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</si>
  <si>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</si>
  <si>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</si>
  <si>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</si>
  <si>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</si>
  <si>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</si>
  <si>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</si>
  <si>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</si>
  <si>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</si>
  <si>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</si>
  <si>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</si>
  <si>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</si>
  <si>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</si>
  <si>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</si>
  <si>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</si>
  <si>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</si>
  <si>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</si>
  <si>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</si>
  <si>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</si>
  <si>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</si>
  <si>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</si>
  <si>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</si>
  <si>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</si>
  <si>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</si>
  <si>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</si>
  <si>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</si>
  <si>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</si>
  <si>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</si>
  <si>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</si>
  <si>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</si>
  <si>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</si>
  <si>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</si>
  <si>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</si>
  <si>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</si>
  <si>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</si>
  <si>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</si>
  <si>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</si>
  <si>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</si>
  <si>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</si>
  <si>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</si>
  <si>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</si>
  <si>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</si>
  <si>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</si>
  <si>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</si>
  <si>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</si>
  <si>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</si>
  <si>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</si>
  <si>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</si>
  <si>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</si>
  <si>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</si>
  <si>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</si>
  <si>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</si>
  <si>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</si>
  <si>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</si>
  <si>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</si>
  <si>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</si>
  <si>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</si>
  <si>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</si>
  <si>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</si>
  <si>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</si>
  <si>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</si>
  <si>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</si>
  <si>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</si>
  <si>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</si>
  <si>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</si>
  <si>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</si>
  <si>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</si>
  <si>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</si>
  <si>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</si>
  <si>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</si>
  <si>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</si>
  <si>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</si>
  <si>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</si>
  <si>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</si>
  <si>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</si>
  <si>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</si>
  <si>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</si>
  <si>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</si>
  <si>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</si>
  <si>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</si>
  <si>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</si>
  <si>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</si>
  <si>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</si>
  <si>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</si>
  <si>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</si>
  <si>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</si>
  <si>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</si>
  <si>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</si>
  <si>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</si>
  <si>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</si>
  <si>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</si>
  <si>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</si>
  <si>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</si>
  <si>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</si>
  <si>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</si>
  <si>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</si>
  <si>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</si>
  <si>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</si>
  <si>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</si>
  <si>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</si>
  <si>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</si>
  <si>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</si>
  <si>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</si>
  <si>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</si>
  <si>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</si>
  <si>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</si>
  <si>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</si>
  <si>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</si>
  <si>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</si>
  <si>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</si>
  <si>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</si>
  <si>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</si>
  <si>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</si>
  <si>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</si>
  <si>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</si>
  <si>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</si>
  <si>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</si>
  <si>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</si>
  <si>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</si>
  <si>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</si>
  <si>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</si>
  <si>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</si>
  <si>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</si>
  <si>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</si>
  <si>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</si>
  <si>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</si>
  <si>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</si>
  <si>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</si>
  <si>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</si>
  <si>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</si>
  <si>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</si>
  <si>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</si>
  <si>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</si>
  <si>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</si>
  <si>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</si>
  <si>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</si>
  <si>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</si>
  <si>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</si>
  <si>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</si>
  <si>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</si>
  <si>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</si>
  <si>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</si>
  <si>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</si>
  <si>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</si>
  <si>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</si>
  <si>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</si>
  <si>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</si>
  <si>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</si>
  <si>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</si>
  <si>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</si>
  <si>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</si>
  <si>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</si>
  <si>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</si>
  <si>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</si>
  <si>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</si>
  <si>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</si>
  <si>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</si>
  <si>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</si>
  <si>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</si>
  <si>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</si>
  <si>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</si>
  <si>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</si>
  <si>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</si>
  <si>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</si>
  <si>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</si>
  <si>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</si>
  <si>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</si>
  <si>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</si>
  <si>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</si>
  <si>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</si>
  <si>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</si>
  <si>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</si>
  <si>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</si>
  <si>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</si>
  <si>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</si>
  <si>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</si>
  <si>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</si>
  <si>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</si>
  <si>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</si>
  <si>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</si>
  <si>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</si>
  <si>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</si>
  <si>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</si>
  <si>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</si>
  <si>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</si>
  <si>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</si>
  <si>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</si>
  <si>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</si>
  <si>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</si>
  <si>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</si>
  <si>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</si>
  <si>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</si>
  <si>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</si>
  <si>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</si>
  <si>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</si>
  <si>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</si>
  <si>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</si>
  <si>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</si>
  <si>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</si>
  <si>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</si>
  <si>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</si>
  <si>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</si>
  <si>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</si>
  <si>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</si>
  <si>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</si>
  <si>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</si>
  <si>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</si>
  <si>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</si>
  <si>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</si>
  <si>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</si>
  <si>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</si>
  <si>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</si>
  <si>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</si>
  <si>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</si>
  <si>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</si>
  <si>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</si>
  <si>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</si>
  <si>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</si>
  <si>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</si>
  <si>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</si>
  <si>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</si>
  <si>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</si>
  <si>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</si>
  <si>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</si>
  <si>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</si>
  <si>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</si>
  <si>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</si>
  <si>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</si>
  <si>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</si>
  <si>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</si>
  <si>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</si>
  <si>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</si>
  <si>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</si>
  <si>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</si>
  <si>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</si>
  <si>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</si>
  <si>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</si>
  <si>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</si>
  <si>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</si>
  <si>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</si>
  <si>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</si>
  <si>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</si>
  <si>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</si>
  <si>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</si>
  <si>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</si>
  <si>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</si>
  <si>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</si>
  <si>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</si>
  <si>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</si>
  <si>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</si>
  <si>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</si>
  <si>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</si>
  <si>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</si>
  <si>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</si>
  <si>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</si>
  <si>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</si>
  <si>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</si>
  <si>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</si>
  <si>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</si>
  <si>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</si>
  <si>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</si>
  <si>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</si>
  <si>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</si>
  <si>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</si>
  <si>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</si>
  <si>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</si>
  <si>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</si>
  <si>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</si>
  <si>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</si>
  <si>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</si>
  <si>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</si>
  <si>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</si>
  <si>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</si>
  <si>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</si>
  <si>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</si>
  <si>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</si>
  <si>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</si>
  <si>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</si>
  <si>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</si>
  <si>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</si>
  <si>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</si>
  <si>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</si>
  <si>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</si>
  <si>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</si>
  <si>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</si>
  <si>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</si>
  <si>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</si>
  <si>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</si>
  <si>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</si>
  <si>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</si>
  <si>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</si>
  <si>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</si>
  <si>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</si>
  <si>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</si>
  <si>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</si>
  <si>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</si>
  <si>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</si>
  <si>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</si>
  <si>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</si>
  <si>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</si>
  <si>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</si>
  <si>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</si>
  <si>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</si>
  <si>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</si>
  <si>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</si>
  <si>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</si>
  <si>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</si>
  <si>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</si>
  <si>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</si>
  <si>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</si>
  <si>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</si>
  <si>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</si>
  <si>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</si>
  <si>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</si>
  <si>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</si>
  <si>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</si>
  <si>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</si>
  <si>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</si>
  <si>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</si>
  <si>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</si>
  <si>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</si>
  <si>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</si>
  <si>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</si>
  <si>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</si>
  <si>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</si>
  <si>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</si>
  <si>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</si>
  <si>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</si>
  <si>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</si>
  <si>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</si>
  <si>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</si>
  <si>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</si>
  <si>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</si>
  <si>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</si>
  <si>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</si>
  <si>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</si>
  <si>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</si>
  <si>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</si>
  <si>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</si>
  <si>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</si>
  <si>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</si>
  <si>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</si>
  <si>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</si>
  <si>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</si>
  <si>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</si>
  <si>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</si>
  <si>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</si>
  <si>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</si>
  <si>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</si>
  <si>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</si>
  <si>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</si>
  <si>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</si>
  <si>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</si>
  <si>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</si>
  <si>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</si>
  <si>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</si>
  <si>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</si>
  <si>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</si>
  <si>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</si>
  <si>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</si>
  <si>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</si>
  <si>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</si>
  <si>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</si>
  <si>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</si>
  <si>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</si>
  <si>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</si>
  <si>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</si>
  <si>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</si>
  <si>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</si>
  <si>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</si>
  <si>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</si>
  <si>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</si>
  <si>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</si>
  <si>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</si>
  <si>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</si>
  <si>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</si>
  <si>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</si>
  <si>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</si>
  <si>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</si>
  <si>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</si>
  <si>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</si>
  <si>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</si>
  <si>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</si>
  <si>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</si>
  <si>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</si>
  <si>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</si>
  <si>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</si>
  <si>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</si>
  <si>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</si>
  <si>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</si>
  <si>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</si>
  <si>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</si>
  <si>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</si>
  <si>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</si>
  <si>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</si>
  <si>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</si>
  <si>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</si>
  <si>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</si>
  <si>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</si>
  <si>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</si>
  <si>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</si>
  <si>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</si>
  <si>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</si>
  <si>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</si>
  <si>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</si>
  <si>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</si>
  <si>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</si>
  <si>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</si>
  <si>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</si>
  <si>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</si>
  <si>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</si>
  <si>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</si>
  <si>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</si>
  <si>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</si>
  <si>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</si>
  <si>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</si>
  <si>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</si>
  <si>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</si>
  <si>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</si>
  <si>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</si>
  <si>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</si>
  <si>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</si>
  <si>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</si>
  <si>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</si>
  <si>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</si>
  <si>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</si>
  <si>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</si>
  <si>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</si>
  <si>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</si>
  <si>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</si>
  <si>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</si>
  <si>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</si>
  <si>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</si>
  <si>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</si>
  <si>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</si>
  <si>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</si>
  <si>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</si>
  <si>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</si>
  <si>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</si>
  <si>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</si>
  <si>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</si>
  <si>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</si>
  <si>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</si>
  <si>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</si>
  <si>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</si>
  <si>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</si>
  <si>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</si>
  <si>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</si>
  <si>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</si>
  <si>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</si>
  <si>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</si>
  <si>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</si>
  <si>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</si>
  <si>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</si>
  <si>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</si>
  <si>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</si>
  <si>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</si>
  <si>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</si>
  <si>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</si>
  <si>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</si>
  <si>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</si>
  <si>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</si>
  <si>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</si>
  <si>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</si>
  <si>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</si>
  <si>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</si>
  <si>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</si>
  <si>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</si>
  <si>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</si>
  <si>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</si>
  <si>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</si>
  <si>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</si>
  <si>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</si>
  <si>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</si>
  <si>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</si>
  <si>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</si>
  <si>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</si>
  <si>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</si>
  <si>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</si>
  <si>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</si>
  <si>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</si>
  <si>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</si>
  <si>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</si>
  <si>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</si>
  <si>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</si>
  <si>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</si>
  <si>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</si>
  <si>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</si>
  <si>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</si>
  <si>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</si>
  <si>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</si>
  <si>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</si>
  <si>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</si>
  <si>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</si>
  <si>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</si>
  <si>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</si>
  <si>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</si>
  <si>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</si>
  <si>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</si>
  <si>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</si>
  <si>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</si>
  <si>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</si>
  <si>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</si>
  <si>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</si>
  <si>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</si>
  <si>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</si>
  <si>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</si>
  <si>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</si>
  <si>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</si>
  <si>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</si>
  <si>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</si>
  <si>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</si>
  <si>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</si>
  <si>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</si>
  <si>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</si>
  <si>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</si>
  <si>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</si>
  <si>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</si>
  <si>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</si>
  <si>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</si>
  <si>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</si>
  <si>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</si>
  <si>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</si>
  <si>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</si>
  <si>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</si>
  <si>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</si>
  <si>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</si>
  <si>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</si>
  <si>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</si>
  <si>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</si>
  <si>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</si>
  <si>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</si>
  <si>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</si>
  <si>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</si>
  <si>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</si>
  <si>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</si>
  <si>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</si>
  <si>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</si>
  <si>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</si>
  <si>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</si>
  <si>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</si>
  <si>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</si>
  <si>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</si>
  <si>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</si>
  <si>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</si>
  <si>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</si>
  <si>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</si>
  <si>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</si>
  <si>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</si>
  <si>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</si>
  <si>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</si>
  <si>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</si>
  <si>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</si>
  <si>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</si>
  <si>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</si>
  <si>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</si>
  <si>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</si>
  <si>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</si>
  <si>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</si>
  <si>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</si>
  <si>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</si>
  <si>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</si>
  <si>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</si>
  <si>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</si>
  <si>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</si>
  <si>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</si>
  <si>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</si>
  <si>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</si>
  <si>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</si>
  <si>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</si>
  <si>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</si>
  <si>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</si>
  <si>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</si>
  <si>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</si>
  <si>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</si>
  <si>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</si>
  <si>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</si>
  <si>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</si>
  <si>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</si>
  <si>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</si>
  <si>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</si>
  <si>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</si>
  <si>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</si>
  <si>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</si>
  <si>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</si>
  <si>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</si>
  <si>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</si>
  <si>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</si>
  <si>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</si>
  <si>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</si>
  <si>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</si>
  <si>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</si>
  <si>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</si>
  <si>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</si>
  <si>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</si>
  <si>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</si>
  <si>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</si>
  <si>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</si>
  <si>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</si>
  <si>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</si>
  <si>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</si>
  <si>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</si>
  <si>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</si>
  <si>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</si>
  <si>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</si>
  <si>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</si>
  <si>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</si>
  <si>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</si>
  <si>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</si>
  <si>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</si>
  <si>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</si>
  <si>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</si>
  <si>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</si>
  <si>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</si>
  <si>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</si>
  <si>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</si>
  <si>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</si>
  <si>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</si>
  <si>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</si>
  <si>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</si>
  <si>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</si>
  <si>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</si>
  <si>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</si>
  <si>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</si>
  <si>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</si>
  <si>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</si>
  <si>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</si>
  <si>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</si>
  <si>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</si>
  <si>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</si>
  <si>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</si>
  <si>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</si>
  <si>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</si>
  <si>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</si>
  <si>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</si>
  <si>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</si>
  <si>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</si>
  <si>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</si>
  <si>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</si>
  <si>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</si>
  <si>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</si>
  <si>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</si>
  <si>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</si>
  <si>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</si>
  <si>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</si>
  <si>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</si>
  <si>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</si>
  <si>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</si>
  <si>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</si>
  <si>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</si>
  <si>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</si>
  <si>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</si>
  <si>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</si>
  <si>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</si>
  <si>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</si>
  <si>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</si>
  <si>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</si>
  <si>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</si>
  <si>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</si>
  <si>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</si>
  <si>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</si>
  <si>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</si>
  <si>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</si>
  <si>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</si>
  <si>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</si>
  <si>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</si>
  <si>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</si>
  <si>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</si>
  <si>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</si>
  <si>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</si>
  <si>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</si>
  <si>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</si>
  <si>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</si>
  <si>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</si>
  <si>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</si>
  <si>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</si>
  <si>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</si>
  <si>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</si>
  <si>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</si>
  <si>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</si>
  <si>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</si>
  <si>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</si>
  <si>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</si>
  <si>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</si>
  <si>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</si>
  <si>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</si>
  <si>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</si>
  <si>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</si>
  <si>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</si>
  <si>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</si>
  <si>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</si>
  <si>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</si>
  <si>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</si>
  <si>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</si>
  <si>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</si>
  <si>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</si>
  <si>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</si>
  <si>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</si>
  <si>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</si>
  <si>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</si>
  <si>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</si>
  <si>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</si>
  <si>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</si>
  <si>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</si>
  <si>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</si>
  <si>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</si>
  <si>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</si>
  <si>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</si>
  <si>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</si>
  <si>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</si>
  <si>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</si>
  <si>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</si>
  <si>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</si>
  <si>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</si>
  <si>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</si>
  <si>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</si>
  <si>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</si>
  <si>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</si>
  <si>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</si>
  <si>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</si>
  <si>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</si>
  <si>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</si>
  <si>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</si>
  <si>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</si>
  <si>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</si>
  <si>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</si>
  <si>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</si>
  <si>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</si>
  <si>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</si>
  <si>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</si>
  <si>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</si>
  <si>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</si>
  <si>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</si>
  <si>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</si>
  <si>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</si>
  <si>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</si>
  <si>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</si>
  <si>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</si>
  <si>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</si>
  <si>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</si>
  <si>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</si>
  <si>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</si>
  <si>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</si>
  <si>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</si>
  <si>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</si>
  <si>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</si>
  <si>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</si>
  <si>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</si>
  <si>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</si>
  <si>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</si>
  <si>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</si>
  <si>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</si>
  <si>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</si>
  <si>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</si>
  <si>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</si>
  <si>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</si>
  <si>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</si>
  <si>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</si>
  <si>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</si>
  <si>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</si>
  <si>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</si>
  <si>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</si>
  <si>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</si>
  <si>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</si>
  <si>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</si>
  <si>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</si>
  <si>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</si>
  <si>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</si>
  <si>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</si>
  <si>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</si>
  <si>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</si>
  <si>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</si>
  <si>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</si>
  <si>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</si>
  <si>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</si>
  <si>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</si>
  <si>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</si>
  <si>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</si>
  <si>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</si>
  <si>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</si>
  <si>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</si>
  <si>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</si>
  <si>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</si>
  <si>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</si>
  <si>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</si>
  <si>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</si>
  <si>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</si>
  <si>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</si>
  <si>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</si>
  <si>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</si>
  <si>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</si>
  <si>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</si>
  <si>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</si>
  <si>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</si>
  <si>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</si>
  <si>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</si>
  <si>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</si>
  <si>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</si>
  <si>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</si>
  <si>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</si>
  <si>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</si>
  <si>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</si>
  <si>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</si>
  <si>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</si>
  <si>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</si>
  <si>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</si>
  <si>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</si>
  <si>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</si>
  <si>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</si>
  <si>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</si>
  <si>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</si>
  <si>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</si>
  <si>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</si>
  <si>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</si>
  <si>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</si>
  <si>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</si>
  <si>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</si>
  <si>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</si>
  <si>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</si>
  <si>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</si>
  <si>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</si>
  <si>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</si>
  <si>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</si>
  <si>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</si>
  <si>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</si>
  <si>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</si>
  <si>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</si>
  <si>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</si>
  <si>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</si>
  <si>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</si>
  <si>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</si>
  <si>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</si>
  <si>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</si>
  <si>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</si>
  <si>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</si>
  <si>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</si>
  <si>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</si>
  <si>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</si>
  <si>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</si>
  <si>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</si>
  <si>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</si>
  <si>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</si>
  <si>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</si>
  <si>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</si>
  <si>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</si>
  <si>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</si>
  <si>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</si>
  <si>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</si>
  <si>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</si>
  <si>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</si>
  <si>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</si>
  <si>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</si>
  <si>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</si>
  <si>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</si>
  <si>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</si>
  <si>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</si>
  <si>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</si>
  <si>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</si>
  <si>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</si>
  <si>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</si>
  <si>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</si>
  <si>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</si>
  <si>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</si>
  <si>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</si>
  <si>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</si>
  <si>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</si>
  <si>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</si>
  <si>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</si>
  <si>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</si>
  <si>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</si>
  <si>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</si>
  <si>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</si>
  <si>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</si>
  <si>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</si>
  <si>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</si>
  <si>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</si>
  <si>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</si>
  <si>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</si>
  <si>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</si>
  <si>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</si>
  <si>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</si>
  <si>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</si>
  <si>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</si>
  <si>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</si>
  <si>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</si>
  <si>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</si>
  <si>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</si>
  <si>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</si>
  <si>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</si>
  <si>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</si>
  <si>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</si>
  <si>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</si>
  <si>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</si>
  <si>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</si>
  <si>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</si>
  <si>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</si>
  <si>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</si>
  <si>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</si>
  <si>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</si>
  <si>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</si>
  <si>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</si>
  <si>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</si>
  <si>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</si>
  <si>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</si>
  <si>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</si>
  <si>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</si>
  <si>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</si>
  <si>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</si>
  <si>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</si>
  <si>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</si>
  <si>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</si>
  <si>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</si>
  <si>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</si>
  <si>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</si>
  <si>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</si>
  <si>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</si>
  <si>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</si>
  <si>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</si>
  <si>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</si>
  <si>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</si>
  <si>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</si>
  <si>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</si>
  <si>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</si>
  <si>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</si>
  <si>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</si>
  <si>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</si>
  <si>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</si>
  <si>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</si>
  <si>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</si>
  <si>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</si>
  <si>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</si>
  <si>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</si>
  <si>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</si>
  <si>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</si>
  <si>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</si>
  <si>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</si>
  <si>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</si>
  <si>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</si>
  <si>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</si>
  <si>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</si>
  <si>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</si>
  <si>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</si>
  <si>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</si>
  <si>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</si>
  <si>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</si>
  <si>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</si>
  <si>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</si>
  <si>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</si>
  <si>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</si>
  <si>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</si>
  <si>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</si>
  <si>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</si>
  <si>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</si>
  <si>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</si>
  <si>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</si>
  <si>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</si>
  <si>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</si>
  <si>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</si>
  <si>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</si>
  <si>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</si>
  <si>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</si>
  <si>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</si>
  <si>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</si>
  <si>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</si>
  <si>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</si>
  <si>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</si>
  <si>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</si>
  <si>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</si>
  <si>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</si>
  <si>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</si>
  <si>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</si>
  <si>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</si>
  <si>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</si>
  <si>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</si>
  <si>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</si>
  <si>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</si>
  <si>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</si>
  <si>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</si>
  <si>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</si>
  <si>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</si>
  <si>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</si>
  <si>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</si>
  <si>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</si>
  <si>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</si>
  <si>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</si>
  <si>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</si>
  <si>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</si>
  <si>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</si>
  <si>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</si>
  <si>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</si>
  <si>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</si>
  <si>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</si>
  <si>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</si>
  <si>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</si>
  <si>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</si>
  <si>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</si>
  <si>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</si>
  <si>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</si>
  <si>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</si>
  <si>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</si>
  <si>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</si>
  <si>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</si>
  <si>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</si>
  <si>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</si>
  <si>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</si>
  <si>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</si>
  <si>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</si>
  <si>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</si>
  <si>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</si>
  <si>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</si>
  <si>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</si>
  <si>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</si>
  <si>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</si>
  <si>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</si>
  <si>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</si>
  <si>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</si>
  <si>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</si>
  <si>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</si>
  <si>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</si>
  <si>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</si>
  <si>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</si>
  <si>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</si>
  <si>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</si>
  <si>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</si>
  <si>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</si>
  <si>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</si>
  <si>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</si>
  <si>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</si>
  <si>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</si>
  <si>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</si>
  <si>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</si>
  <si>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</si>
  <si>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</si>
  <si>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</si>
  <si>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</si>
  <si>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</si>
  <si>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</si>
  <si>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</si>
  <si>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</si>
  <si>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</si>
  <si>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</si>
  <si>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</si>
  <si>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</si>
  <si>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</si>
  <si>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</si>
  <si>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</si>
  <si>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</si>
  <si>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</si>
  <si>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</si>
  <si>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</si>
  <si>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</si>
  <si>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</si>
  <si>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</si>
  <si>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</si>
  <si>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</si>
  <si>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</si>
  <si>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</si>
  <si>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</si>
  <si>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</si>
  <si>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</si>
  <si>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</si>
  <si>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</si>
  <si>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</si>
  <si>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</si>
  <si>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</si>
  <si>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</si>
  <si>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</si>
  <si>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</si>
  <si>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</si>
  <si>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</si>
  <si>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</si>
  <si>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</si>
  <si>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</si>
  <si>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</si>
  <si>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</si>
  <si>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</si>
  <si>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</si>
  <si>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</si>
  <si>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</si>
  <si>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</si>
  <si>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</si>
  <si>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</si>
  <si>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</si>
  <si>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</si>
  <si>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</si>
  <si>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</si>
  <si>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</si>
  <si>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</si>
  <si>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</si>
  <si>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</si>
  <si>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</si>
  <si>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</si>
  <si>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</si>
  <si>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</si>
  <si>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</si>
  <si>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</si>
  <si>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</si>
  <si>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</si>
  <si>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</si>
  <si>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</si>
  <si>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</si>
  <si>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</si>
  <si>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</si>
  <si>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</si>
  <si>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</si>
  <si>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</si>
  <si>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</si>
  <si>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</si>
  <si>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</si>
  <si>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</si>
  <si>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</si>
  <si>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</si>
  <si>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</si>
  <si>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</si>
  <si>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</si>
  <si>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</si>
  <si>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</si>
  <si>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</si>
  <si>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</si>
  <si>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</si>
  <si>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</si>
  <si>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</si>
  <si>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</si>
  <si>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</si>
  <si>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</si>
  <si>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</si>
  <si>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</si>
  <si>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</si>
  <si>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</si>
  <si>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</si>
  <si>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</si>
  <si>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</si>
  <si>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</si>
  <si>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</si>
  <si>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</si>
  <si>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</si>
  <si>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</si>
  <si>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</si>
  <si>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</si>
  <si>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</si>
  <si>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</si>
  <si>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</si>
  <si>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</si>
  <si>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</si>
  <si>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</si>
  <si>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</si>
  <si>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</si>
  <si>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</si>
  <si>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</si>
  <si>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</si>
  <si>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</si>
  <si>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</si>
  <si>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</si>
  <si>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</si>
  <si>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</si>
  <si>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</si>
  <si>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</si>
  <si>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</si>
  <si>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</si>
  <si>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</si>
  <si>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</si>
  <si>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</si>
  <si>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</si>
  <si>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</si>
  <si>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</si>
  <si>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</si>
  <si>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</si>
  <si>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</si>
  <si>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</si>
  <si>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</si>
  <si>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</si>
  <si>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</si>
  <si>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</si>
  <si>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</si>
  <si>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</si>
  <si>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</si>
  <si>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</si>
  <si>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</si>
  <si>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</si>
  <si>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</si>
  <si>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</si>
  <si>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</si>
  <si>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</si>
  <si>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</si>
  <si>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</si>
  <si>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</si>
  <si>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</si>
  <si>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</si>
  <si>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</si>
  <si>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</si>
  <si>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</si>
  <si>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</si>
  <si>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</si>
  <si>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</si>
  <si>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</si>
  <si>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</si>
  <si>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</si>
  <si>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</si>
  <si>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</si>
  <si>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</si>
  <si>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</si>
  <si>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</si>
  <si>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</si>
  <si>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</si>
  <si>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</si>
  <si>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</si>
  <si>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</si>
  <si>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</si>
  <si>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</si>
  <si>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</si>
  <si>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</si>
  <si>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</si>
  <si>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</si>
  <si>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</si>
  <si>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</si>
  <si>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</si>
  <si>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</si>
  <si>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</si>
  <si>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</si>
  <si>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</si>
  <si>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</si>
  <si>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</si>
  <si>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</si>
  <si>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</si>
  <si>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</si>
  <si>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</si>
  <si>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</si>
  <si>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</si>
  <si>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</si>
  <si>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</si>
  <si>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</si>
  <si>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</si>
  <si>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</si>
  <si>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</si>
  <si>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</si>
  <si>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</si>
  <si>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</si>
  <si>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</si>
  <si>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</si>
  <si>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</si>
  <si>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</si>
  <si>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</si>
  <si>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</si>
  <si>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</si>
  <si>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</si>
  <si>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</si>
  <si>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</si>
  <si>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</si>
  <si>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</si>
  <si>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</si>
  <si>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</si>
  <si>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</si>
  <si>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</si>
  <si>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</si>
  <si>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</si>
  <si>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</si>
  <si>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</si>
  <si>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</si>
  <si>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</si>
  <si>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</si>
  <si>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</si>
  <si>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</si>
  <si>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</si>
  <si>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</si>
  <si>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</si>
  <si>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</si>
  <si>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</si>
  <si>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</si>
  <si>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</si>
  <si>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</si>
  <si>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</si>
  <si>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</si>
  <si>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</si>
  <si>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</si>
  <si>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</si>
  <si>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</si>
  <si>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</si>
  <si>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</si>
  <si>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</si>
  <si>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</si>
  <si>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</si>
  <si>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</si>
  <si>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</si>
  <si>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</si>
  <si>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</si>
  <si>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</si>
  <si>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</si>
  <si>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</si>
  <si>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</si>
  <si>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</si>
  <si>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</si>
  <si>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</si>
  <si>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</si>
  <si>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</si>
  <si>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</si>
  <si>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</si>
  <si>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</si>
  <si>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</si>
  <si>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</si>
  <si>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</si>
  <si>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</si>
  <si>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</si>
  <si>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</si>
  <si>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</si>
  <si>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</si>
  <si>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</si>
  <si>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</si>
  <si>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</si>
  <si>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</si>
  <si>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</si>
  <si>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</si>
  <si>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</si>
  <si>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</si>
  <si>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</si>
  <si>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</si>
  <si>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</si>
  <si>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</si>
  <si>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</si>
  <si>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</si>
  <si>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</si>
  <si>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</si>
  <si>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</si>
  <si>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</si>
  <si>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</si>
  <si>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</si>
  <si>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</si>
  <si>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</si>
  <si>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</si>
  <si>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</si>
  <si>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</si>
  <si>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</si>
  <si>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</si>
  <si>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</si>
  <si>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</si>
  <si>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</si>
  <si>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</si>
  <si>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</si>
  <si>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</si>
  <si>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</si>
  <si>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</si>
  <si>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</si>
  <si>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</si>
  <si>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</si>
  <si>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</si>
  <si>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</si>
  <si>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</si>
  <si>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</si>
  <si>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</si>
  <si>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</si>
  <si>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</si>
  <si>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</si>
  <si>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</si>
  <si>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</si>
  <si>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</si>
  <si>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</si>
  <si>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</si>
  <si>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</si>
  <si>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</si>
  <si>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</si>
  <si>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</si>
  <si>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</si>
  <si>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</si>
  <si>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</si>
  <si>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</si>
  <si>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</si>
  <si>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</si>
  <si>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</si>
  <si>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</si>
  <si>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</si>
  <si>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</si>
  <si>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</si>
  <si>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</si>
  <si>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</si>
  <si>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</si>
  <si>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</si>
  <si>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</si>
  <si>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</si>
  <si>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</si>
  <si>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</si>
  <si>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</si>
  <si>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</si>
  <si>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</si>
  <si>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</si>
  <si>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</si>
  <si>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</si>
  <si>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</si>
  <si>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</si>
  <si>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</si>
  <si>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</si>
  <si>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</si>
  <si>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</si>
  <si>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</si>
  <si>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</si>
  <si>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</si>
  <si>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</si>
  <si>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</si>
  <si>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</si>
  <si>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</si>
  <si>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</si>
  <si>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</si>
  <si>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</si>
  <si>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</si>
  <si>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</si>
  <si>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</si>
  <si>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</si>
  <si>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</si>
  <si>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</si>
  <si>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</si>
  <si>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</si>
  <si>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</si>
  <si>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</si>
  <si>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</si>
  <si>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</si>
  <si>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</si>
  <si>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</si>
  <si>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</si>
  <si>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</si>
  <si>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</si>
  <si>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</si>
  <si>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</si>
  <si>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</si>
  <si>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</si>
  <si>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</si>
  <si>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</si>
  <si>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</si>
  <si>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</si>
  <si>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</si>
  <si>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</si>
  <si>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</si>
  <si>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</si>
  <si>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</si>
  <si>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</si>
  <si>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</si>
  <si>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</si>
  <si>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</si>
  <si>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</si>
  <si>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</si>
  <si>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</si>
  <si>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</si>
  <si>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</si>
  <si>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</si>
  <si>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</si>
  <si>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</si>
  <si>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</si>
  <si>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</si>
  <si>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</si>
  <si>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</si>
  <si>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</si>
  <si>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</si>
  <si>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</si>
  <si>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</si>
  <si>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</si>
  <si>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</si>
  <si>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</si>
  <si>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</si>
  <si>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</si>
  <si>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</si>
  <si>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</si>
  <si>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</si>
  <si>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</si>
  <si>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</si>
  <si>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</si>
  <si>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</si>
  <si>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</si>
  <si>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</si>
  <si>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</si>
  <si>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</si>
  <si>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</si>
  <si>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</si>
  <si>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</si>
  <si>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</si>
  <si>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</si>
  <si>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</si>
  <si>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</si>
  <si>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</si>
  <si>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</si>
  <si>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</si>
  <si>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</si>
  <si>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</si>
  <si>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</si>
  <si>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</si>
  <si>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</si>
  <si>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</si>
  <si>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</si>
  <si>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</si>
  <si>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</si>
  <si>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</si>
  <si>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</si>
  <si>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</si>
  <si>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</si>
  <si>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</si>
  <si>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</si>
  <si>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</si>
  <si>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</si>
  <si>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</si>
  <si>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</si>
  <si>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</si>
  <si>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</si>
  <si>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</si>
  <si>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</si>
  <si>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</si>
  <si>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</si>
  <si>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</si>
  <si>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</si>
  <si>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</si>
  <si>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</si>
  <si>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</si>
  <si>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</si>
  <si>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</si>
  <si>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</si>
  <si>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</si>
  <si>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</si>
  <si>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</si>
  <si>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</si>
  <si>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</si>
  <si>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</si>
  <si>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</si>
  <si>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</si>
  <si>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</si>
  <si>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</si>
  <si>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</si>
  <si>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</si>
  <si>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</si>
  <si>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</si>
  <si>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</si>
  <si>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</si>
  <si>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</si>
  <si>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</si>
  <si>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</si>
  <si>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</si>
  <si>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</si>
  <si>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</si>
  <si>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</si>
  <si>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</si>
  <si>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</si>
  <si>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</si>
  <si>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</si>
  <si>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</si>
  <si>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</si>
  <si>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</si>
  <si>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</si>
  <si>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</si>
  <si>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</si>
  <si>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</si>
  <si>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</si>
  <si>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</si>
  <si>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</si>
  <si>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</si>
  <si>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</si>
  <si>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</si>
  <si>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</si>
  <si>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</si>
  <si>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</si>
  <si>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</si>
  <si>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</si>
  <si>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</si>
  <si>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</si>
  <si>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</si>
  <si>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</si>
  <si>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</si>
  <si>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</si>
  <si>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</si>
  <si>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</si>
  <si>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</si>
  <si>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</si>
  <si>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</si>
  <si>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</si>
  <si>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</si>
  <si>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</si>
  <si>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</si>
  <si>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</si>
  <si>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</si>
  <si>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</si>
  <si>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</si>
  <si>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</si>
  <si>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</si>
  <si>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</si>
  <si>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</si>
  <si>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</si>
  <si>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</si>
  <si>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</si>
  <si>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</si>
  <si>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</si>
  <si>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</si>
  <si>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</si>
  <si>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</si>
  <si>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</si>
  <si>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</si>
  <si>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</si>
  <si>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</si>
  <si>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</si>
  <si>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</si>
  <si>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</si>
  <si>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</si>
  <si>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</si>
  <si>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</si>
  <si>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</si>
  <si>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</si>
  <si>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</si>
  <si>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</si>
  <si>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</si>
  <si>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</si>
  <si>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</si>
  <si>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</si>
  <si>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</si>
  <si>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</si>
  <si>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</si>
  <si>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</si>
  <si>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</si>
  <si>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</si>
  <si>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</si>
  <si>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</si>
  <si>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</si>
  <si>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</si>
  <si>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</si>
  <si>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</si>
  <si>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</si>
  <si>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</si>
  <si>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</si>
  <si>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</si>
  <si>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</si>
  <si>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</si>
  <si>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</si>
  <si>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</si>
  <si>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</si>
  <si>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</si>
  <si>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</si>
  <si>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</si>
  <si>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</si>
  <si>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</si>
  <si>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</si>
  <si>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</si>
  <si>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</si>
  <si>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</si>
  <si>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</si>
  <si>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</si>
  <si>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</si>
  <si>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</si>
  <si>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</si>
  <si>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</si>
  <si>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</si>
  <si>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</si>
  <si>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</si>
  <si>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</si>
  <si>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</si>
  <si>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</si>
  <si>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</si>
  <si>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</si>
  <si>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</si>
  <si>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</si>
  <si>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</si>
  <si>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</si>
  <si>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</si>
  <si>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</si>
  <si>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</si>
  <si>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</si>
  <si>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</si>
  <si>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</si>
  <si>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</si>
  <si>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</si>
  <si>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</si>
  <si>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</si>
  <si>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</si>
  <si>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</si>
  <si>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</si>
  <si>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</si>
  <si>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</si>
  <si>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</si>
  <si>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</si>
  <si>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</si>
  <si>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</si>
  <si>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</si>
  <si>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</si>
  <si>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</si>
  <si>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</si>
  <si>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</si>
  <si>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</si>
  <si>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</si>
  <si>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</si>
  <si>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</si>
  <si>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</si>
  <si>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</si>
  <si>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</si>
  <si>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</si>
  <si>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</si>
  <si>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</si>
  <si>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</si>
  <si>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</si>
  <si>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</si>
  <si>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</si>
  <si>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</si>
  <si>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</si>
  <si>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</si>
  <si>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</si>
  <si>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</si>
  <si>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</si>
  <si>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</si>
  <si>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</si>
  <si>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</si>
  <si>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</si>
  <si>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</si>
  <si>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</si>
  <si>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</si>
  <si>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</si>
  <si>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</si>
  <si>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</si>
  <si>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</si>
  <si>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</si>
  <si>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</si>
  <si>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</si>
  <si>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</si>
  <si>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</si>
  <si>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</si>
  <si>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</si>
  <si>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</si>
  <si>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</si>
  <si>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</si>
  <si>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</si>
  <si>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</si>
  <si>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</si>
  <si>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</si>
  <si>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</si>
  <si>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</si>
  <si>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</si>
  <si>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</si>
  <si>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</si>
  <si>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</si>
  <si>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</si>
  <si>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</si>
  <si>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</si>
  <si>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</si>
  <si>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</si>
  <si>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</si>
  <si>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</si>
  <si>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</si>
  <si>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</si>
  <si>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</si>
  <si>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</si>
  <si>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</si>
  <si>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</si>
  <si>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</si>
  <si>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</si>
  <si>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</si>
  <si>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</si>
  <si>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</si>
  <si>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</si>
  <si>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</si>
  <si>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</si>
  <si>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</si>
  <si>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</si>
  <si>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</si>
  <si>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</si>
  <si>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</si>
  <si>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</si>
  <si>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</si>
  <si>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</si>
  <si>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</si>
  <si>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</si>
  <si>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</si>
  <si>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</si>
  <si>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</si>
  <si>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</si>
  <si>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</si>
  <si>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</si>
  <si>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</si>
  <si>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</si>
  <si>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</si>
  <si>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</si>
  <si>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</si>
  <si>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</si>
  <si>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</si>
  <si>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</si>
  <si>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</si>
  <si>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</si>
  <si>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</si>
  <si>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</si>
  <si>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</si>
  <si>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</si>
  <si>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</si>
  <si>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</si>
  <si>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</si>
  <si>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</si>
  <si>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</si>
  <si>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</si>
  <si>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</si>
  <si>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</si>
  <si>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</si>
  <si>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</si>
  <si>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</si>
  <si>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</si>
  <si>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</si>
  <si>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</si>
  <si>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</si>
  <si>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</si>
  <si>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</si>
  <si>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</si>
  <si>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</si>
  <si>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</si>
  <si>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</si>
  <si>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</si>
  <si>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</si>
  <si>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</si>
  <si>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</si>
  <si>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</si>
  <si>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</si>
  <si>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</si>
  <si>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</si>
  <si>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</si>
  <si>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</si>
  <si>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</si>
  <si>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</si>
  <si>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</si>
  <si>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</si>
  <si>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</si>
  <si>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</si>
  <si>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</si>
  <si>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</si>
  <si>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</si>
  <si>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</si>
  <si>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</si>
  <si>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</si>
  <si>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</si>
  <si>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</si>
  <si>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</si>
  <si>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</si>
  <si>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</si>
  <si>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</si>
  <si>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</si>
  <si>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</si>
  <si>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</si>
  <si>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</si>
  <si>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</si>
  <si>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</si>
  <si>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</si>
  <si>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</si>
  <si>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</si>
  <si>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</si>
  <si>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</si>
  <si>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</si>
  <si>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</si>
  <si>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</si>
  <si>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</si>
  <si>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</si>
  <si>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</si>
  <si>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</si>
  <si>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</si>
  <si>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</si>
  <si>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</si>
  <si>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</si>
  <si>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</si>
  <si>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</si>
  <si>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</si>
  <si>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</si>
  <si>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</si>
  <si>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</si>
  <si>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</si>
  <si>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</si>
  <si>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</si>
  <si>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</si>
  <si>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</si>
  <si>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</si>
  <si>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</si>
  <si>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</si>
  <si>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</si>
  <si>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</si>
  <si>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</si>
  <si>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</si>
  <si>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</si>
  <si>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</si>
  <si>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</si>
  <si>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</si>
  <si>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</si>
  <si>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</si>
  <si>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</si>
  <si>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</si>
  <si>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</si>
  <si>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</si>
  <si>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</si>
  <si>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</si>
  <si>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</si>
  <si>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</si>
  <si>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</si>
  <si>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</si>
  <si>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</si>
  <si>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</si>
  <si>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</si>
  <si>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</si>
  <si>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</si>
  <si>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</si>
  <si>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</si>
  <si>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</si>
  <si>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</si>
  <si>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</si>
  <si>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</si>
  <si>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</si>
  <si>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</si>
  <si>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</si>
  <si>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</si>
  <si>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</si>
  <si>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</si>
  <si>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</si>
  <si>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</si>
  <si>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</si>
  <si>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</si>
  <si>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</si>
  <si>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</si>
  <si>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</si>
  <si>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</si>
  <si>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</si>
  <si>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</si>
  <si>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</si>
  <si>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</si>
  <si>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</si>
  <si>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</si>
  <si>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</si>
  <si>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</si>
  <si>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</si>
  <si>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</si>
  <si>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</si>
  <si>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</si>
  <si>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</si>
  <si>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</si>
  <si>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</si>
  <si>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</si>
  <si>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</si>
  <si>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</si>
  <si>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</si>
  <si>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</si>
  <si>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</si>
  <si>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</si>
  <si>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</si>
  <si>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</si>
  <si>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</si>
  <si>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</si>
  <si>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</si>
  <si>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</si>
  <si>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</si>
  <si>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</si>
  <si>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</si>
  <si>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</si>
  <si>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</si>
  <si>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</si>
  <si>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</si>
  <si>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</si>
  <si>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</si>
  <si>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</si>
  <si>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</si>
  <si>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</si>
  <si>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</si>
  <si>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</si>
  <si>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</si>
  <si>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</si>
  <si>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</si>
  <si>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</si>
  <si>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</si>
  <si>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</si>
  <si>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</si>
  <si>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</si>
  <si>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</si>
  <si>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</si>
  <si>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</si>
  <si>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</si>
  <si>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</si>
  <si>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</si>
  <si>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</si>
  <si>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</si>
  <si>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</si>
  <si>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</si>
  <si>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</si>
  <si>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</si>
  <si>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</si>
  <si>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</si>
  <si>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</si>
  <si>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</si>
  <si>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</si>
  <si>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</si>
  <si>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</si>
  <si>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</si>
  <si>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</si>
  <si>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</si>
  <si>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</si>
  <si>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</si>
  <si>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</si>
  <si>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</si>
  <si>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</si>
  <si>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</si>
  <si>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</si>
  <si>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</si>
  <si>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</si>
  <si>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</si>
  <si>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</si>
  <si>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</si>
  <si>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</si>
  <si>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</si>
  <si>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</si>
  <si>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</si>
  <si>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</si>
  <si>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</si>
  <si>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</si>
  <si>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</si>
  <si>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</si>
  <si>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</si>
  <si>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</si>
  <si>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</si>
  <si>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</si>
  <si>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</si>
  <si>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</si>
  <si>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</si>
  <si>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</si>
  <si>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</si>
  <si>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</si>
  <si>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</si>
  <si>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</si>
  <si>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</si>
  <si>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</si>
  <si>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</si>
  <si>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</si>
  <si>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</si>
  <si>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</si>
  <si>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</si>
  <si>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</si>
  <si>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</si>
  <si>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</si>
  <si>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</si>
  <si>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</si>
  <si>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</si>
  <si>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</si>
  <si>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</si>
  <si>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</si>
  <si>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</si>
  <si>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</si>
  <si>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</si>
  <si>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</si>
  <si>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</si>
  <si>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</si>
  <si>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</si>
  <si>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</si>
  <si>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</si>
  <si>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</si>
  <si>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</si>
  <si>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</si>
  <si>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</si>
  <si>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</si>
  <si>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</si>
  <si>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</si>
  <si>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</si>
  <si>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</si>
  <si>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</si>
  <si>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</si>
  <si>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</si>
  <si>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</si>
  <si>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</si>
  <si>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</si>
  <si>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</si>
  <si>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</si>
  <si>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</si>
  <si>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</si>
  <si>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</si>
  <si>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</si>
  <si>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</si>
  <si>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</si>
  <si>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</si>
  <si>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</si>
  <si>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</si>
  <si>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</si>
  <si>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</si>
  <si>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</si>
  <si>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</si>
  <si>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</si>
  <si>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</si>
  <si>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</si>
  <si>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</si>
  <si>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</si>
  <si>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</si>
  <si>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</si>
  <si>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</si>
  <si>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</si>
  <si>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</si>
  <si>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</si>
  <si>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</si>
  <si>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</si>
  <si>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</si>
  <si>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</si>
  <si>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</si>
  <si>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</si>
  <si>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</si>
  <si>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</si>
  <si>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</si>
  <si>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</si>
  <si>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</si>
  <si>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</si>
  <si>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</si>
  <si>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</si>
  <si>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</si>
  <si>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</si>
  <si>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</si>
  <si>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</si>
  <si>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</si>
  <si>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</si>
  <si>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</si>
  <si>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</si>
  <si>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</si>
  <si>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</si>
  <si>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</si>
  <si>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</si>
  <si>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</si>
  <si>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</si>
  <si>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</si>
  <si>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</si>
  <si>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</si>
  <si>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</si>
  <si>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</si>
  <si>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</si>
  <si>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</si>
  <si>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</si>
  <si>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</si>
  <si>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</si>
  <si>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</si>
  <si>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</si>
  <si>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</si>
  <si>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</si>
  <si>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</si>
  <si>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</si>
  <si>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</si>
  <si>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</si>
  <si>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</si>
  <si>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</si>
  <si>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</si>
  <si>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</si>
  <si>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</si>
  <si>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</si>
  <si>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</si>
  <si>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</si>
  <si>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</si>
  <si>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</si>
  <si>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</si>
  <si>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</si>
  <si>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</si>
  <si>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</si>
  <si>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</si>
  <si>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</si>
  <si>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</si>
  <si>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</si>
  <si>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</si>
  <si>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</si>
  <si>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</si>
  <si>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</si>
  <si>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</si>
  <si>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</si>
  <si>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</si>
  <si>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</si>
  <si>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</si>
  <si>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</si>
  <si>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</si>
  <si>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</si>
  <si>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</si>
  <si>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</si>
  <si>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</si>
  <si>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</si>
  <si>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</si>
  <si>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</si>
  <si>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</si>
  <si>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</si>
  <si>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</si>
  <si>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</si>
  <si>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</si>
  <si>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</si>
  <si>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</si>
  <si>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</si>
  <si>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</si>
  <si>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</si>
  <si>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</si>
  <si>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</si>
  <si>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</si>
  <si>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</si>
  <si>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</si>
  <si>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</si>
  <si>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</si>
  <si>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</si>
  <si>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</si>
  <si>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</si>
  <si>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</si>
  <si>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</si>
  <si>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</si>
  <si>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</si>
  <si>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</si>
  <si>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</si>
  <si>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</si>
  <si>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</si>
  <si>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</si>
  <si>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</si>
  <si>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</si>
  <si>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</si>
  <si>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</si>
  <si>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</si>
  <si>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</si>
  <si>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</si>
  <si>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</si>
  <si>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</si>
  <si>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</si>
  <si>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</si>
  <si>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</si>
  <si>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</si>
  <si>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</si>
  <si>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</si>
  <si>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</si>
  <si>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</si>
  <si>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</si>
  <si>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</si>
  <si>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</si>
  <si>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</si>
  <si>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</si>
  <si>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</si>
  <si>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</si>
  <si>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</si>
  <si>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</si>
  <si>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</si>
  <si>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</si>
  <si>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</si>
  <si>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</si>
  <si>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</si>
  <si>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</si>
  <si>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</si>
  <si>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</si>
  <si>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</si>
  <si>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</si>
  <si>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</si>
  <si>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</si>
  <si>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</si>
  <si>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</si>
  <si>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</si>
  <si>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</si>
  <si>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</si>
  <si>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</si>
  <si>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</si>
  <si>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</si>
  <si>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</si>
  <si>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</si>
  <si>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</si>
  <si>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</si>
  <si>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</si>
  <si>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</si>
  <si>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</si>
  <si>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</si>
  <si>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</si>
  <si>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</si>
  <si>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</si>
  <si>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</si>
  <si>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</si>
  <si>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</si>
  <si>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</si>
  <si>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</si>
  <si>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</si>
  <si>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</si>
  <si>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</si>
  <si>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</si>
  <si>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</si>
  <si>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</si>
  <si>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</si>
  <si>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</si>
  <si>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</si>
  <si>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</si>
  <si>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</si>
  <si>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</si>
  <si>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</si>
  <si>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</si>
  <si>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</si>
  <si>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</si>
  <si>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</si>
  <si>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</si>
  <si>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</si>
  <si>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</si>
  <si>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</si>
  <si>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</si>
  <si>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</si>
  <si>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</si>
  <si>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</si>
  <si>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</si>
  <si>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</si>
  <si>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</si>
  <si>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</si>
  <si>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</si>
  <si>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</si>
  <si>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</si>
  <si>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</si>
  <si>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</si>
  <si>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</si>
  <si>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</si>
  <si>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</si>
  <si>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</si>
  <si>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</si>
  <si>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</si>
  <si>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</si>
  <si>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</si>
  <si>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</si>
  <si>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</si>
  <si>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</si>
  <si>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</si>
  <si>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</si>
  <si>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</si>
  <si>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</si>
  <si>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</si>
  <si>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</si>
  <si>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</si>
  <si>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</si>
  <si>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</si>
  <si>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</si>
  <si>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</si>
  <si>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</si>
  <si>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</si>
  <si>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</si>
  <si>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</si>
  <si>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</si>
  <si>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</si>
  <si>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</si>
  <si>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</si>
  <si>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</si>
  <si>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</si>
  <si>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</si>
  <si>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</si>
  <si>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</si>
  <si>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</si>
  <si>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</si>
  <si>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</si>
  <si>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</si>
  <si>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</si>
  <si>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</si>
  <si>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</si>
  <si>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</si>
  <si>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</si>
  <si>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</si>
  <si>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</si>
  <si>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</si>
  <si>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</si>
  <si>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</si>
  <si>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</si>
  <si>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</si>
  <si>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</si>
  <si>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</si>
  <si>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</si>
  <si>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</si>
  <si>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</si>
  <si>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</si>
  <si>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</si>
  <si>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</si>
  <si>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</si>
  <si>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</si>
  <si>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</si>
  <si>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</si>
  <si>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</si>
  <si>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</si>
  <si>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</si>
  <si>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</si>
  <si>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</si>
  <si>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</si>
  <si>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</si>
  <si>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</si>
  <si>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</si>
  <si>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</si>
  <si>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</si>
  <si>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</si>
  <si>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</si>
  <si>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</si>
  <si>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</si>
  <si>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</si>
  <si>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</si>
  <si>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</si>
  <si>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</si>
  <si>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</si>
  <si>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</si>
  <si>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</si>
  <si>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</si>
  <si>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</si>
  <si>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</si>
  <si>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</si>
  <si>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</si>
  <si>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</si>
  <si>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</si>
  <si>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</si>
  <si>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</si>
  <si>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</si>
  <si>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</si>
  <si>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</si>
  <si>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</si>
  <si>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</si>
  <si>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</si>
  <si>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</si>
  <si>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</si>
  <si>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</si>
  <si>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</si>
  <si>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</si>
  <si>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</si>
  <si>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</si>
  <si>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</si>
  <si>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</si>
  <si>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</si>
  <si>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</si>
  <si>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</si>
  <si>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</si>
  <si>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</si>
  <si>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</si>
  <si>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</si>
  <si>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</si>
  <si>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</si>
  <si>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</si>
  <si>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</si>
  <si>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</si>
  <si>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</si>
  <si>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</si>
  <si>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</si>
  <si>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</si>
  <si>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</si>
  <si>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</si>
  <si>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</si>
  <si>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</si>
  <si>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</si>
  <si>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</si>
  <si>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</si>
  <si>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</si>
  <si>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</si>
  <si>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</si>
  <si>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</si>
  <si>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</si>
  <si>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</si>
  <si>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</si>
  <si>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</si>
  <si>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</si>
  <si>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</si>
  <si>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</si>
  <si>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</si>
  <si>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</si>
  <si>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</si>
  <si>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</si>
  <si>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</si>
  <si>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</si>
  <si>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</si>
  <si>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</si>
  <si>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</si>
  <si>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</si>
  <si>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</si>
  <si>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</si>
  <si>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</si>
  <si>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</si>
  <si>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</si>
  <si>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</si>
  <si>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</si>
  <si>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</si>
  <si>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</si>
  <si>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</si>
  <si>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</si>
  <si>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</si>
  <si>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</si>
  <si>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</si>
  <si>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</si>
  <si>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</si>
  <si>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</si>
  <si>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</si>
  <si>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</si>
  <si>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</si>
  <si>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</si>
  <si>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</si>
  <si>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</si>
  <si>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</si>
  <si>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</si>
  <si>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</si>
  <si>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</si>
  <si>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</si>
  <si>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</si>
  <si>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</si>
  <si>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</si>
  <si>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</si>
  <si>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</si>
  <si>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</si>
  <si>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</si>
  <si>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</si>
  <si>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</si>
  <si>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</si>
  <si>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</si>
  <si>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</si>
  <si>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</si>
  <si>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</si>
  <si>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</si>
  <si>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</si>
  <si>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</si>
  <si>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</si>
  <si>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</si>
  <si>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</si>
  <si>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</si>
  <si>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</si>
  <si>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</si>
  <si>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</si>
  <si>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</si>
  <si>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</si>
  <si>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</si>
  <si>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</si>
  <si>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</si>
  <si>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</si>
  <si>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</si>
  <si>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</si>
  <si>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</si>
  <si>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</si>
  <si>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</si>
  <si>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</si>
  <si>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</si>
  <si>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</si>
  <si>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</si>
  <si>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</si>
  <si>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</si>
  <si>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</si>
  <si>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</si>
  <si>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</si>
  <si>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</si>
  <si>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</si>
  <si>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</si>
  <si>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</si>
  <si>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</si>
  <si>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</si>
  <si>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</si>
  <si>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</si>
  <si>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</si>
  <si>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</si>
  <si>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</si>
  <si>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</si>
  <si>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</si>
  <si>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</si>
  <si>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</si>
  <si>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</si>
  <si>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</si>
  <si>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</si>
  <si>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</si>
  <si>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</si>
  <si>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</si>
  <si>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</si>
  <si>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</si>
  <si>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</si>
  <si>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</si>
  <si>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</si>
  <si>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</si>
  <si>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</si>
  <si>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</si>
  <si>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</si>
  <si>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</si>
  <si>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</si>
  <si>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</si>
  <si>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</si>
  <si>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</si>
  <si>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</si>
  <si>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</si>
  <si>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</si>
  <si>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</si>
  <si>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</si>
  <si>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</si>
  <si>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</si>
  <si>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</si>
  <si>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</si>
  <si>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</si>
  <si>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</si>
  <si>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</si>
  <si>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</si>
  <si>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</si>
  <si>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</si>
  <si>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</si>
  <si>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</si>
  <si>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</si>
  <si>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</si>
  <si>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</si>
  <si>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</si>
  <si>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</si>
  <si>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</si>
  <si>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</si>
  <si>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</si>
  <si>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</si>
  <si>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</si>
  <si>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</si>
  <si>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</si>
  <si>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</si>
  <si>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</si>
  <si>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</si>
  <si>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</si>
  <si>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</si>
  <si>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</si>
  <si>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</si>
  <si>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</si>
  <si>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</si>
  <si>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</si>
  <si>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</si>
  <si>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</si>
  <si>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</si>
  <si>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</si>
  <si>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</si>
  <si>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</si>
  <si>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</si>
  <si>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</si>
  <si>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</si>
  <si>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</si>
  <si>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</si>
  <si>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</si>
  <si>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</si>
  <si>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</si>
  <si>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</si>
  <si>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</si>
  <si>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</si>
  <si>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</si>
  <si>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</si>
  <si>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</si>
  <si>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</si>
  <si>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</si>
  <si>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</si>
  <si>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</si>
  <si>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</si>
  <si>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</si>
  <si>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</si>
  <si>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</si>
  <si>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</si>
  <si>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</si>
  <si>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</si>
  <si>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</si>
  <si>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</si>
  <si>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</si>
  <si>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</si>
  <si>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</si>
  <si>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</si>
  <si>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</si>
  <si>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</si>
  <si>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</si>
  <si>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</si>
  <si>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</si>
  <si>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</si>
  <si>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</si>
  <si>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</si>
  <si>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</si>
  <si>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</si>
  <si>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</si>
  <si>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</si>
  <si>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</si>
  <si>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</si>
  <si>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</si>
  <si>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</si>
  <si>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</si>
  <si>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</si>
  <si>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</si>
  <si>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</si>
  <si>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</si>
  <si>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</si>
  <si>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</si>
  <si>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</si>
  <si>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</si>
  <si>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</si>
  <si>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</si>
  <si>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</si>
  <si>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</si>
  <si>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</si>
  <si>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</si>
  <si>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</si>
  <si>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</si>
  <si>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</si>
  <si>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</si>
  <si>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</si>
  <si>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</si>
  <si>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</si>
  <si>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</si>
  <si>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</si>
  <si>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</si>
  <si>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</si>
  <si>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</si>
  <si>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</si>
  <si>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</si>
  <si>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</si>
  <si>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</si>
  <si>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</si>
  <si>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</si>
  <si>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</si>
  <si>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</si>
  <si>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</si>
  <si>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</si>
  <si>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</si>
  <si>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</si>
  <si>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</si>
  <si>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</si>
  <si>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</si>
  <si>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</si>
  <si>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</si>
  <si>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</si>
  <si>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</si>
  <si>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</si>
  <si>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</si>
  <si>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</si>
  <si>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</si>
  <si>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</si>
  <si>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</si>
  <si>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</si>
  <si>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</si>
  <si>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</si>
  <si>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</si>
  <si>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</si>
  <si>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</si>
  <si>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</si>
  <si>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</si>
  <si>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</si>
  <si>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</si>
  <si>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</si>
  <si>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</si>
  <si>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</si>
  <si>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</si>
  <si>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</si>
  <si>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</si>
  <si>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</si>
  <si>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</si>
  <si>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</si>
  <si>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</si>
  <si>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</si>
  <si>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</si>
  <si>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</si>
  <si>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</si>
  <si>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</si>
  <si>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</si>
  <si>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</si>
  <si>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</si>
  <si>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</si>
  <si>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</si>
  <si>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</si>
  <si>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</si>
  <si>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</si>
  <si>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</si>
  <si>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</si>
  <si>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</si>
  <si>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</si>
  <si>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</si>
  <si>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</si>
  <si>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</si>
  <si>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</si>
  <si>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</si>
  <si>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</si>
  <si>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</si>
  <si>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</si>
  <si>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</si>
  <si>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</si>
  <si>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</si>
  <si>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</si>
  <si>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</si>
  <si>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</si>
  <si>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</si>
  <si>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</si>
  <si>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</si>
  <si>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</si>
  <si>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</si>
  <si>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</si>
  <si>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</si>
  <si>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</si>
  <si>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</si>
  <si>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</si>
  <si>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</si>
  <si>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</si>
  <si>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</si>
  <si>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</si>
  <si>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</si>
  <si>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</si>
  <si>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</si>
  <si>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</si>
  <si>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</si>
  <si>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</si>
  <si>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</si>
  <si>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</si>
  <si>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</si>
  <si>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</si>
  <si>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</si>
  <si>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</si>
  <si>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</si>
  <si>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</si>
  <si>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</si>
  <si>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</si>
  <si>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</si>
  <si>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</si>
  <si>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</si>
  <si>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</si>
  <si>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</si>
  <si>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</si>
  <si>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</si>
  <si>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</si>
  <si>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</si>
  <si>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</si>
  <si>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</si>
  <si>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</si>
  <si>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</si>
  <si>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</si>
  <si>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</si>
  <si>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</si>
  <si>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</si>
  <si>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</si>
  <si>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</si>
  <si>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</si>
  <si>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</si>
  <si>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</si>
  <si>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</si>
  <si>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</si>
  <si>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</si>
  <si>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</si>
  <si>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</si>
  <si>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</si>
  <si>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</si>
  <si>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</si>
  <si>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</si>
  <si>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</si>
  <si>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</si>
  <si>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</si>
  <si>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</si>
  <si>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</si>
  <si>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</si>
  <si>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</si>
  <si>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</si>
  <si>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</si>
  <si>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</si>
  <si>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</si>
  <si>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</si>
  <si>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</si>
  <si>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</si>
  <si>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</si>
  <si>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</si>
  <si>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</si>
  <si>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</si>
  <si>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</si>
  <si>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</si>
  <si>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</si>
  <si>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</si>
  <si>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</si>
  <si>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</si>
  <si>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</si>
  <si>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</si>
  <si>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</si>
  <si>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</si>
  <si>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</si>
  <si>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</si>
  <si>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</si>
  <si>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</si>
  <si>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</si>
  <si>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</si>
  <si>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</si>
  <si>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</si>
  <si>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</si>
  <si>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</si>
  <si>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</si>
  <si>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</si>
  <si>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</si>
  <si>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</si>
  <si>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</si>
  <si>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</si>
  <si>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</si>
  <si>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</si>
  <si>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</si>
  <si>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</si>
  <si>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</si>
  <si>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</si>
  <si>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</si>
  <si>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</si>
  <si>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</si>
  <si>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</si>
  <si>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</si>
  <si>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</si>
  <si>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</si>
  <si>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</si>
  <si>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</si>
  <si>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</si>
  <si>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</si>
  <si>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</si>
  <si>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</si>
  <si>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</si>
  <si>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</si>
  <si>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</si>
  <si>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</si>
  <si>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</si>
  <si>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</si>
  <si>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</si>
  <si>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</si>
  <si>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</si>
  <si>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</si>
  <si>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</si>
  <si>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</si>
  <si>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</si>
  <si>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</si>
  <si>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</si>
  <si>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</si>
  <si>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</si>
  <si>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</si>
  <si>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</si>
  <si>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</si>
  <si>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</si>
  <si>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</si>
  <si>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</si>
  <si>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</si>
  <si>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</si>
  <si>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</si>
  <si>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</si>
  <si>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</si>
  <si>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</si>
  <si>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</si>
  <si>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</si>
  <si>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</si>
  <si>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</si>
  <si>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</si>
  <si>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</si>
  <si>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</si>
  <si>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</si>
  <si>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</si>
  <si>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</si>
  <si>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</si>
  <si>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</si>
  <si>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</si>
  <si>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</si>
  <si>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</si>
  <si>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</si>
  <si>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</si>
  <si>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</si>
  <si>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</si>
  <si>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</si>
  <si>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</si>
  <si>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</si>
  <si>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</si>
  <si>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</si>
  <si>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</si>
  <si>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</si>
  <si>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</si>
  <si>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</si>
  <si>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</si>
  <si>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</si>
  <si>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</si>
  <si>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</si>
  <si>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</si>
  <si>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</si>
  <si>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</si>
  <si>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</si>
  <si>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</si>
  <si>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</si>
  <si>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</si>
  <si>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</si>
  <si>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</si>
  <si>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</si>
  <si>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</si>
  <si>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</si>
  <si>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</si>
  <si>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</si>
  <si>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</si>
  <si>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</si>
  <si>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</si>
  <si>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</si>
  <si>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</si>
  <si>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</si>
  <si>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</si>
  <si>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</si>
  <si>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</si>
  <si>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</si>
  <si>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</si>
  <si>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</si>
  <si>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</si>
  <si>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</si>
  <si>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</si>
  <si>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</si>
  <si>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</si>
  <si>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</si>
  <si>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</si>
  <si>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</si>
  <si>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</si>
  <si>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</si>
  <si>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</si>
  <si>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</si>
  <si>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</si>
  <si>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</si>
  <si>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</si>
  <si>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</si>
  <si>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</si>
  <si>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</si>
  <si>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</si>
  <si>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</si>
  <si>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</si>
  <si>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</si>
  <si>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</si>
  <si>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</si>
  <si>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</si>
  <si>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</si>
  <si>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</si>
  <si>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</si>
  <si>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</si>
  <si>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</si>
  <si>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</si>
  <si>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</si>
  <si>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</si>
  <si>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</si>
  <si>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</si>
  <si>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</si>
  <si>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</si>
  <si>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</si>
  <si>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</si>
  <si>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</si>
  <si>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</si>
  <si>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</si>
  <si>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</si>
  <si>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</si>
  <si>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</si>
  <si>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</si>
  <si>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</si>
  <si>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</si>
  <si>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</si>
  <si>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</si>
  <si>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</si>
  <si>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</si>
  <si>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</si>
  <si>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</si>
  <si>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</si>
  <si>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</si>
  <si>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</si>
  <si>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</si>
  <si>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</si>
  <si>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</si>
  <si>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</si>
  <si>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</si>
  <si>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</si>
  <si>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</si>
  <si>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</si>
  <si>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</si>
  <si>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</si>
  <si>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</si>
  <si>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</si>
  <si>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</si>
  <si>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</si>
  <si>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</si>
  <si>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</si>
  <si>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</si>
  <si>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</si>
  <si>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</si>
  <si>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</si>
  <si>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</si>
  <si>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</si>
  <si>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</si>
  <si>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</si>
  <si>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</si>
  <si>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</si>
  <si>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</si>
  <si>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</si>
  <si>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</si>
  <si>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</si>
  <si>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</si>
  <si>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</si>
  <si>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</si>
  <si>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</si>
  <si>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</si>
  <si>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</si>
  <si>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</si>
  <si>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</si>
  <si>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</si>
  <si>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</si>
  <si>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</si>
  <si>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</si>
  <si>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</si>
  <si>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</si>
  <si>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</si>
  <si>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</si>
  <si>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</si>
  <si>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</si>
  <si>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</si>
  <si>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</si>
  <si>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</si>
  <si>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</si>
  <si>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</si>
  <si>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</si>
  <si>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</si>
  <si>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</si>
  <si>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</si>
  <si>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</si>
  <si>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</si>
  <si>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</si>
  <si>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</si>
  <si>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</si>
  <si>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</si>
  <si>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</si>
  <si>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</si>
  <si>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</si>
  <si>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</si>
  <si>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</si>
  <si>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</si>
  <si>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</si>
  <si>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</si>
  <si>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</si>
  <si>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</si>
  <si>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</si>
  <si>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</si>
  <si>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</si>
  <si>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</si>
  <si>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</si>
  <si>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</si>
  <si>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</si>
  <si>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</si>
  <si>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</si>
  <si>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</si>
  <si>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</si>
  <si>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</si>
  <si>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</si>
  <si>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</si>
  <si>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</si>
  <si>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</si>
  <si>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</si>
  <si>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</si>
  <si>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</si>
  <si>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</si>
  <si>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</si>
  <si>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</si>
  <si>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</si>
  <si>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</si>
  <si>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</si>
  <si>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</si>
  <si>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</si>
  <si>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</si>
  <si>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</si>
  <si>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</si>
  <si>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</si>
  <si>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</si>
  <si>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</si>
  <si>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</si>
  <si>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</si>
  <si>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</si>
  <si>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</si>
  <si>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</si>
  <si>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</si>
  <si>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</si>
  <si>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</si>
  <si>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</si>
  <si>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</si>
  <si>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</si>
  <si>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</si>
  <si>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</si>
  <si>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</si>
  <si>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</si>
  <si>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</si>
  <si>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</si>
  <si>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</si>
  <si>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</si>
  <si>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</si>
  <si>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</si>
  <si>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</si>
  <si>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</si>
  <si>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</si>
  <si>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</si>
  <si>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</si>
  <si>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</si>
  <si>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</si>
  <si>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</si>
  <si>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</si>
  <si>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</si>
  <si>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</si>
  <si>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</si>
  <si>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</si>
  <si>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</si>
  <si>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</si>
  <si>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</si>
  <si>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</si>
  <si>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</si>
  <si>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</si>
  <si>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</si>
  <si>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</si>
  <si>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</si>
  <si>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</si>
  <si>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</si>
  <si>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</si>
  <si>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</si>
  <si>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</si>
  <si>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</si>
  <si>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</si>
  <si>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</si>
  <si>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</si>
  <si>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</si>
  <si>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</si>
  <si>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</si>
  <si>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</si>
  <si>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</si>
  <si>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</si>
  <si>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</si>
  <si>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</si>
  <si>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</si>
  <si>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</si>
  <si>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</si>
  <si>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</si>
  <si>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</si>
  <si>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</si>
  <si>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</si>
  <si>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</si>
  <si>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</si>
  <si>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</si>
  <si>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</si>
  <si>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</si>
  <si>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</si>
  <si>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</si>
  <si>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</si>
  <si>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</si>
  <si>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</si>
  <si>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</si>
  <si>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</si>
  <si>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</si>
  <si>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</si>
  <si>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</si>
  <si>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</si>
  <si>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</si>
  <si>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</si>
  <si>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</si>
  <si>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</si>
  <si>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</si>
  <si>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</si>
  <si>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</si>
  <si>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</si>
  <si>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</si>
  <si>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</si>
  <si>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</si>
  <si>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</si>
  <si>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</si>
  <si>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</si>
  <si>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</si>
  <si>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</si>
  <si>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</si>
  <si>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</si>
  <si>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</si>
  <si>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</si>
  <si>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</si>
  <si>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</si>
  <si>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</si>
  <si>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</si>
  <si>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</si>
  <si>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</si>
  <si>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</si>
  <si>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</si>
  <si>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</si>
  <si>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</si>
  <si>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</si>
  <si>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</si>
  <si>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</si>
  <si>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</si>
  <si>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</si>
  <si>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</si>
  <si>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</si>
  <si>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</si>
  <si>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</si>
  <si>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</si>
  <si>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</si>
  <si>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</si>
  <si>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</si>
  <si>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</si>
  <si>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</si>
  <si>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</si>
  <si>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</si>
  <si>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</si>
  <si>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</si>
  <si>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</si>
  <si>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</si>
  <si>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</si>
  <si>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</si>
  <si>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</si>
  <si>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</si>
  <si>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</si>
  <si>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</si>
  <si>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</si>
  <si>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</si>
  <si>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</si>
  <si>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</si>
  <si>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</si>
  <si>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</si>
  <si>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</si>
  <si>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</si>
  <si>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</si>
  <si>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</si>
  <si>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</si>
  <si>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</si>
  <si>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</si>
  <si>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</si>
  <si>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</si>
  <si>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</si>
  <si>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</si>
  <si>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</si>
  <si>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</si>
  <si>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</si>
  <si>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</si>
  <si>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</si>
  <si>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</si>
  <si>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</si>
  <si>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</si>
  <si>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</si>
  <si>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</si>
  <si>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</si>
  <si>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</si>
  <si>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</si>
  <si>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</si>
  <si>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</si>
  <si>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</si>
  <si>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</si>
  <si>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</si>
  <si>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</si>
  <si>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</si>
  <si>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</si>
  <si>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</si>
  <si>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</si>
  <si>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</si>
  <si>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</si>
  <si>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</si>
  <si>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</si>
  <si>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</si>
  <si>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</si>
  <si>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</si>
  <si>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</si>
  <si>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</si>
  <si>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</si>
  <si>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</si>
  <si>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</si>
  <si>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</si>
  <si>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</si>
  <si>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</si>
  <si>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</si>
  <si>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</si>
  <si>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</si>
  <si>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</si>
  <si>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</si>
  <si>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</si>
  <si>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</si>
  <si>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</si>
  <si>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</si>
  <si>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</si>
  <si>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</si>
  <si>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</si>
  <si>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</si>
  <si>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</si>
  <si>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</si>
  <si>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</si>
  <si>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</si>
  <si>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</si>
  <si>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</si>
  <si>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</si>
  <si>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</si>
  <si>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</si>
  <si>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</si>
  <si>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</si>
  <si>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</si>
  <si>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</si>
  <si>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</si>
  <si>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</si>
  <si>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</si>
  <si>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</si>
  <si>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</si>
  <si>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</si>
  <si>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</si>
  <si>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</si>
  <si>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</si>
  <si>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</si>
  <si>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</si>
  <si>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</si>
  <si>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</si>
  <si>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</si>
  <si>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</si>
  <si>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</si>
  <si>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</si>
  <si>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</si>
  <si>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</si>
  <si>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</si>
  <si>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</si>
  <si>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</si>
  <si>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</si>
  <si>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</si>
  <si>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</si>
  <si>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</si>
  <si>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</si>
  <si>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</si>
  <si>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</si>
  <si>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</si>
  <si>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</si>
  <si>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</si>
  <si>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</si>
  <si>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</si>
  <si>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</si>
  <si>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</si>
  <si>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</si>
  <si>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</si>
  <si>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</si>
  <si>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</si>
  <si>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</si>
  <si>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</si>
  <si>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</si>
  <si>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</si>
  <si>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</si>
  <si>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</si>
  <si>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</si>
  <si>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</si>
  <si>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</si>
  <si>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</si>
  <si>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</si>
  <si>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</si>
  <si>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</si>
  <si>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</si>
  <si>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</si>
  <si>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</si>
  <si>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</si>
  <si>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</si>
  <si>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</si>
  <si>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</si>
  <si>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</si>
  <si>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</si>
  <si>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</si>
  <si>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</si>
  <si>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</si>
  <si>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</si>
  <si>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</si>
  <si>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</si>
  <si>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</si>
  <si>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</si>
  <si>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</si>
  <si>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</si>
  <si>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</si>
  <si>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</si>
  <si>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</si>
  <si>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</si>
  <si>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</si>
  <si>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</si>
  <si>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</si>
  <si>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</si>
  <si>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</si>
  <si>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</si>
  <si>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</si>
  <si>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</si>
  <si>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</si>
  <si>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</si>
  <si>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</si>
  <si>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</si>
  <si>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</si>
  <si>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</si>
  <si>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</si>
  <si>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</si>
  <si>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</si>
  <si>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</si>
  <si>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</si>
  <si>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</si>
  <si>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</si>
  <si>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</si>
  <si>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</si>
  <si>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</si>
  <si>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</si>
  <si>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</si>
  <si>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</si>
  <si>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</si>
  <si>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</si>
  <si>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</si>
  <si>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</si>
  <si>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</si>
  <si>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</si>
  <si>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</si>
  <si>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</si>
  <si>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</si>
  <si>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</si>
  <si>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</si>
  <si>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</si>
  <si>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</si>
  <si>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</si>
  <si>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</si>
  <si>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</si>
  <si>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</si>
  <si>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</si>
  <si>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</si>
  <si>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</si>
  <si>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</si>
  <si>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</si>
  <si>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</si>
  <si>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</si>
  <si>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</si>
  <si>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</si>
  <si>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</si>
  <si>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</si>
  <si>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</si>
  <si>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</si>
  <si>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</si>
  <si>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</si>
  <si>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</si>
  <si>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</si>
  <si>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</si>
  <si>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</si>
  <si>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</si>
  <si>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</si>
  <si>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</si>
  <si>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</si>
  <si>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</si>
  <si>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</si>
  <si>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</si>
  <si>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</si>
  <si>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</si>
  <si>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</si>
  <si>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</si>
  <si>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</si>
  <si>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</si>
  <si>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</si>
  <si>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</si>
  <si>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</si>
  <si>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</si>
  <si>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</si>
  <si>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</si>
  <si>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</si>
  <si>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</si>
  <si>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</si>
  <si>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</si>
  <si>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</si>
  <si>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</si>
  <si>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</si>
  <si>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</si>
  <si>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</si>
  <si>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</si>
  <si>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</si>
  <si>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</si>
  <si>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</si>
  <si>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</si>
  <si>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</si>
  <si>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</si>
  <si>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</si>
  <si>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</si>
  <si>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</si>
  <si>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</si>
  <si>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</si>
  <si>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</si>
  <si>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</si>
  <si>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</si>
  <si>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</si>
  <si>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</si>
  <si>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</si>
  <si>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</si>
  <si>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</si>
  <si>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</si>
  <si>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</si>
  <si>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</si>
  <si>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</si>
  <si>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</si>
  <si>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</si>
  <si>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</si>
  <si>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</si>
  <si>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</si>
  <si>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</si>
  <si>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</si>
  <si>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</si>
  <si>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</si>
  <si>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</si>
  <si>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</si>
  <si>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</si>
  <si>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</si>
  <si>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</si>
  <si>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</si>
  <si>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</si>
  <si>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</si>
  <si>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</si>
  <si>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</si>
  <si>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</si>
  <si>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</si>
  <si>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</si>
  <si>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</si>
  <si>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</si>
  <si>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</si>
  <si>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</si>
  <si>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</si>
  <si>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</si>
  <si>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</si>
  <si>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</si>
  <si>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</si>
  <si>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</si>
  <si>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</si>
  <si>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</si>
  <si>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</si>
  <si>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</si>
  <si>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</si>
  <si>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</si>
  <si>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</si>
  <si>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</si>
  <si>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</si>
  <si>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</si>
  <si>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</si>
  <si>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</si>
  <si>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</si>
  <si>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</si>
  <si>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</si>
  <si>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</si>
  <si>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</si>
  <si>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</si>
  <si>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</si>
  <si>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</si>
  <si>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</si>
  <si>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</si>
  <si>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</si>
  <si>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</si>
  <si>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</si>
  <si>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</si>
  <si>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</si>
  <si>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</si>
  <si>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</si>
  <si>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</si>
  <si>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</si>
  <si>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</si>
  <si>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</si>
  <si>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</si>
  <si>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</si>
  <si>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</si>
  <si>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</si>
  <si>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</si>
  <si>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</si>
  <si>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</si>
  <si>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</si>
  <si>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</si>
  <si>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</si>
  <si>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</si>
  <si>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</si>
  <si>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</si>
  <si>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</si>
  <si>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</si>
  <si>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</si>
  <si>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</si>
  <si>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</si>
  <si>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</si>
  <si>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</si>
  <si>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</si>
  <si>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</si>
  <si>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</si>
  <si>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</si>
  <si>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</si>
  <si>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</si>
  <si>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</si>
  <si>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</si>
  <si>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</si>
  <si>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</si>
  <si>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</si>
  <si>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</si>
  <si>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</si>
  <si>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</si>
  <si>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</si>
  <si>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</si>
  <si>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</si>
  <si>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</si>
  <si>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</si>
  <si>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</si>
  <si>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</si>
  <si>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</si>
  <si>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</si>
  <si>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</si>
  <si>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</si>
  <si>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</si>
  <si>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</si>
  <si>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</si>
  <si>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</si>
  <si>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</si>
  <si>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</si>
  <si>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</si>
  <si>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</si>
  <si>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</si>
  <si>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</si>
  <si>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</si>
  <si>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</si>
  <si>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</si>
  <si>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</si>
  <si>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</si>
  <si>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</si>
  <si>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</si>
  <si>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</si>
  <si>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</si>
  <si>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</si>
  <si>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</si>
  <si>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</si>
  <si>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</si>
  <si>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</si>
  <si>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</si>
  <si>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</si>
  <si>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</si>
  <si>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</si>
  <si>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</si>
  <si>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</si>
  <si>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</si>
  <si>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</si>
  <si>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</si>
  <si>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</si>
  <si>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</si>
  <si>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</si>
  <si>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</si>
  <si>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</si>
  <si>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</si>
  <si>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</si>
  <si>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</si>
  <si>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</si>
  <si>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</si>
  <si>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</si>
  <si>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</si>
  <si>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</si>
  <si>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</si>
  <si>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</si>
  <si>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</si>
  <si>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</si>
  <si>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</si>
  <si>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</si>
  <si>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</si>
  <si>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</si>
  <si>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</si>
  <si>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</si>
  <si>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</si>
  <si>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</si>
  <si>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</si>
  <si>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</si>
  <si>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</si>
  <si>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</si>
  <si>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</si>
  <si>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</si>
  <si>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</si>
  <si>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</si>
  <si>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</si>
  <si>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</si>
  <si>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</si>
  <si>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</si>
  <si>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</si>
  <si>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</si>
  <si>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</si>
  <si>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</si>
  <si>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</si>
  <si>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</si>
  <si>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</si>
  <si>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</si>
  <si>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</si>
  <si>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</si>
  <si>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</si>
  <si>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</si>
  <si>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</si>
  <si>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</si>
  <si>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</si>
  <si>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</si>
  <si>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</si>
  <si>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</si>
  <si>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</si>
  <si>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</si>
  <si>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</si>
  <si>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</si>
  <si>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</si>
  <si>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</si>
  <si>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</si>
  <si>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</si>
  <si>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</si>
  <si>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</si>
  <si>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</si>
  <si>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</si>
  <si>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</si>
  <si>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</si>
  <si>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</si>
  <si>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</si>
  <si>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</si>
  <si>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</si>
  <si>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</si>
  <si>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</si>
  <si>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</si>
  <si>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</si>
  <si>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</si>
  <si>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</si>
  <si>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</si>
  <si>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</si>
  <si>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</si>
  <si>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</si>
  <si>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</si>
  <si>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</si>
  <si>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</si>
  <si>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</si>
  <si>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</si>
  <si>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</si>
  <si>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</si>
  <si>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</si>
  <si>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</si>
  <si>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</si>
  <si>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</si>
  <si>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</si>
  <si>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</si>
  <si>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</si>
  <si>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</si>
  <si>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</si>
  <si>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</si>
  <si>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</si>
  <si>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</si>
  <si>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</si>
  <si>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</si>
  <si>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</si>
  <si>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</si>
  <si>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</si>
  <si>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</si>
  <si>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</si>
  <si>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</si>
  <si>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</si>
  <si>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</si>
  <si>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</si>
  <si>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</si>
  <si>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</si>
  <si>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</si>
  <si>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</si>
  <si>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</si>
  <si>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</si>
  <si>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</si>
  <si>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</si>
  <si>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</si>
  <si>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</si>
  <si>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</si>
  <si>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</si>
  <si>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</si>
  <si>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</si>
  <si>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</si>
  <si>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</si>
  <si>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</si>
  <si>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</si>
  <si>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</si>
  <si>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</si>
  <si>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</si>
  <si>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</si>
  <si>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</si>
  <si>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</si>
  <si>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</si>
  <si>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</si>
  <si>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</si>
  <si>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</si>
  <si>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</si>
  <si>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</si>
  <si>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</si>
  <si>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</si>
  <si>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</si>
  <si>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</si>
  <si>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</si>
  <si>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</si>
  <si>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</si>
  <si>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</si>
  <si>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</si>
  <si>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</si>
  <si>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</si>
  <si>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</si>
  <si>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</si>
  <si>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</si>
  <si>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</si>
  <si>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</si>
  <si>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</si>
  <si>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</si>
  <si>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</si>
  <si>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</si>
  <si>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</si>
  <si>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</si>
  <si>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</si>
  <si>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</si>
  <si>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</si>
  <si>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</si>
  <si>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</si>
  <si>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</si>
  <si>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</si>
  <si>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</si>
  <si>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</si>
  <si>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</si>
  <si>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</si>
  <si>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</si>
  <si>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</si>
  <si>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</si>
  <si>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</si>
  <si>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</si>
  <si>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</si>
  <si>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</si>
  <si>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</si>
  <si>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</si>
  <si>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</si>
  <si>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</si>
  <si>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</si>
  <si>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</si>
  <si>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</si>
  <si>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</si>
  <si>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</si>
  <si>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</si>
  <si>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</si>
  <si>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</si>
  <si>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</si>
  <si>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</si>
  <si>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</si>
  <si>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</si>
  <si>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</si>
  <si>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</si>
  <si>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</si>
  <si>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</si>
  <si>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</si>
  <si>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</si>
  <si>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</si>
  <si>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</si>
  <si>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</si>
  <si>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</si>
  <si>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</si>
  <si>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</si>
  <si>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</si>
  <si>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</si>
  <si>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</si>
  <si>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</si>
  <si>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</si>
  <si>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</si>
  <si>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</si>
  <si>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</si>
  <si>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</si>
  <si>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</si>
  <si>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</si>
  <si>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</si>
  <si>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</si>
  <si>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</si>
  <si>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</si>
  <si>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</si>
  <si>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</si>
  <si>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</si>
  <si>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</si>
  <si>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</si>
  <si>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</si>
  <si>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</si>
  <si>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</si>
  <si>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</si>
  <si>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</si>
  <si>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</si>
  <si>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</si>
  <si>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</si>
  <si>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</si>
  <si>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</si>
  <si>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</si>
  <si>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</si>
  <si>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</si>
  <si>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</si>
  <si>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</si>
  <si>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</si>
  <si>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</si>
  <si>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</si>
  <si>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</si>
  <si>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</si>
  <si>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</si>
  <si>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</si>
  <si>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</si>
  <si>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</si>
  <si>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</si>
  <si>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</si>
  <si>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</si>
  <si>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</si>
  <si>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</si>
  <si>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</si>
  <si>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</si>
  <si>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</si>
  <si>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</si>
  <si>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</si>
  <si>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</si>
  <si>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</si>
  <si>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</si>
  <si>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</si>
  <si>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</si>
  <si>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</si>
  <si>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</si>
  <si>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</si>
  <si>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</si>
  <si>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</si>
  <si>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</si>
  <si>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</si>
  <si>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</si>
  <si>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</si>
  <si>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</si>
  <si>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</si>
  <si>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</si>
  <si>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</si>
  <si>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</si>
  <si>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</si>
  <si>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</si>
  <si>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</si>
  <si>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</si>
  <si>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</si>
  <si>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</si>
  <si>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</si>
  <si>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</si>
  <si>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</si>
  <si>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</si>
  <si>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</si>
  <si>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</si>
  <si>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</si>
  <si>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</si>
  <si>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</si>
  <si>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</si>
  <si>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</si>
  <si>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</si>
  <si>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</si>
  <si>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</si>
  <si>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</si>
  <si>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</si>
  <si>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</si>
  <si>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</si>
  <si>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</si>
  <si>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</si>
  <si>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</si>
  <si>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</si>
  <si>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</si>
  <si>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</si>
  <si>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</si>
  <si>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</si>
  <si>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</si>
  <si>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</si>
  <si>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</si>
  <si>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</si>
  <si>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</si>
  <si>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</si>
  <si>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</si>
  <si>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</si>
  <si>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</si>
  <si>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</si>
  <si>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</si>
  <si>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</si>
  <si>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</si>
  <si>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</si>
  <si>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</si>
  <si>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</si>
  <si>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</si>
  <si>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</si>
  <si>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</si>
  <si>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</si>
  <si>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</si>
  <si>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</si>
  <si>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</si>
  <si>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</si>
  <si>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</si>
  <si>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</si>
  <si>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</si>
  <si>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</si>
  <si>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</si>
  <si>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</si>
  <si>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</si>
  <si>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</si>
  <si>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</si>
  <si>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</si>
  <si>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</si>
  <si>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</si>
  <si>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</si>
  <si>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</si>
  <si>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</si>
  <si>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</si>
  <si>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</si>
  <si>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</si>
  <si>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</si>
  <si>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</si>
  <si>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</si>
  <si>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</si>
  <si>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</si>
  <si>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</si>
  <si>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</si>
  <si>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</si>
  <si>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</si>
  <si>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</si>
  <si>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</si>
  <si>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</si>
  <si>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</si>
  <si>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</si>
  <si>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</si>
  <si>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</si>
  <si>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</si>
  <si>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</si>
  <si>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</si>
  <si>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</si>
  <si>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</si>
  <si>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</si>
  <si>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</si>
  <si>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</si>
  <si>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</si>
  <si>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</si>
  <si>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</si>
  <si>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</si>
  <si>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</si>
  <si>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</si>
  <si>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</si>
  <si>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</si>
  <si>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</si>
  <si>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</si>
  <si>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</si>
  <si>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</si>
  <si>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</si>
  <si>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</si>
  <si>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</si>
  <si>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</si>
  <si>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</si>
  <si>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</si>
  <si>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</si>
  <si>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</si>
  <si>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</si>
  <si>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</si>
  <si>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</si>
  <si>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</si>
  <si>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</si>
  <si>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</si>
  <si>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</si>
  <si>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</si>
  <si>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</si>
  <si>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</si>
  <si>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</si>
  <si>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</si>
  <si>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</si>
  <si>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</si>
  <si>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</si>
  <si>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</si>
  <si>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</si>
  <si>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</si>
  <si>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</si>
  <si>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</si>
  <si>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</si>
  <si>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</si>
  <si>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</si>
  <si>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</si>
  <si>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</si>
  <si>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</si>
  <si>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</si>
  <si>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</si>
  <si>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</si>
  <si>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</si>
  <si>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</si>
  <si>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</si>
  <si>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</si>
  <si>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</si>
  <si>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</si>
  <si>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</si>
  <si>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</si>
  <si>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</si>
  <si>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</si>
  <si>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</si>
  <si>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</si>
  <si>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</si>
  <si>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</si>
  <si>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</si>
  <si>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</si>
  <si>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</si>
  <si>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</si>
  <si>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</si>
  <si>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</si>
  <si>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</si>
  <si>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</si>
  <si>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</si>
  <si>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</si>
  <si>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</si>
  <si>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</si>
  <si>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</si>
  <si>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</si>
  <si>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</si>
  <si>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</si>
  <si>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</si>
  <si>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</si>
  <si>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</si>
  <si>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</si>
  <si>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</si>
  <si>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</si>
  <si>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</si>
  <si>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</si>
  <si>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</si>
  <si>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</si>
  <si>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</si>
  <si>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</si>
  <si>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</si>
  <si>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</si>
  <si>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</si>
  <si>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</si>
  <si>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</si>
  <si>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</si>
  <si>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</si>
  <si>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</si>
  <si>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</si>
  <si>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</si>
  <si>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</si>
  <si>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</si>
  <si>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</si>
  <si>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</si>
  <si>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</si>
  <si>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</si>
  <si>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</si>
  <si>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</si>
  <si>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</si>
  <si>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</si>
  <si>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</si>
  <si>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</si>
  <si>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</si>
  <si>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</si>
  <si>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</si>
  <si>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</si>
  <si>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</si>
  <si>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</si>
  <si>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</si>
  <si>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</si>
  <si>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</si>
  <si>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</si>
  <si>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</si>
  <si>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</si>
  <si>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</si>
  <si>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</si>
  <si>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</si>
  <si>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</si>
  <si>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</si>
  <si>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</si>
  <si>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</si>
  <si>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</si>
  <si>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</si>
  <si>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</si>
  <si>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</si>
  <si>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</si>
  <si>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</si>
  <si>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</si>
  <si>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</si>
  <si>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</si>
  <si>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</si>
  <si>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</si>
  <si>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</si>
  <si>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</si>
  <si>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</si>
  <si>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</si>
  <si>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</si>
  <si>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</si>
  <si>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</si>
  <si>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</si>
  <si>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</si>
  <si>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</si>
  <si>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</si>
  <si>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</si>
  <si>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</si>
  <si>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</si>
  <si>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</si>
  <si>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</si>
  <si>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</si>
  <si>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</si>
  <si>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</si>
  <si>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</si>
  <si>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</si>
  <si>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</si>
  <si>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</si>
  <si>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</si>
  <si>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</si>
  <si>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</si>
  <si>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</si>
  <si>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</si>
  <si>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</si>
  <si>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</si>
  <si>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</si>
  <si>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</si>
  <si>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</si>
  <si>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</si>
  <si>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</si>
  <si>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</si>
  <si>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</si>
  <si>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</si>
  <si>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</si>
  <si>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</si>
  <si>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</si>
  <si>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</si>
  <si>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</si>
  <si>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</si>
  <si>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</si>
  <si>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</si>
  <si>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</si>
  <si>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</si>
  <si>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</si>
  <si>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</si>
  <si>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</si>
  <si>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</si>
  <si>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</si>
  <si>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</si>
  <si>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</si>
  <si>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</si>
  <si>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</si>
  <si>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</si>
  <si>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</si>
  <si>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</si>
  <si>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</si>
  <si>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</si>
  <si>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</si>
  <si>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</si>
  <si>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</si>
  <si>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</si>
  <si>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</si>
  <si>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</si>
  <si>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</si>
  <si>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</si>
  <si>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</si>
  <si>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</si>
  <si>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</si>
  <si>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</si>
  <si>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</si>
  <si>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</si>
  <si>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</si>
  <si>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</si>
  <si>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</si>
  <si>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</si>
  <si>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</si>
  <si>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</si>
  <si>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</si>
  <si>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</si>
  <si>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</si>
  <si>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</si>
  <si>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</si>
  <si>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</si>
  <si>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</si>
  <si>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</si>
  <si>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</si>
  <si>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</si>
  <si>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</si>
  <si>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</si>
  <si>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</si>
  <si>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</si>
  <si>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</si>
  <si>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</si>
  <si>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</si>
  <si>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</si>
  <si>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</si>
  <si>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</si>
  <si>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</si>
  <si>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</si>
  <si>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</si>
  <si>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</si>
  <si>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</si>
  <si>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</si>
  <si>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</si>
  <si>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</si>
  <si>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</si>
  <si>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</si>
  <si>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</si>
  <si>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</si>
  <si>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</si>
  <si>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</si>
  <si>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</si>
  <si>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</si>
  <si>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</si>
  <si>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</si>
  <si>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</si>
  <si>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</si>
  <si>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</si>
  <si>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</si>
  <si>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</si>
  <si>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</si>
  <si>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</si>
  <si>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</si>
  <si>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</si>
  <si>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</si>
  <si>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</si>
  <si>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</si>
  <si>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</si>
  <si>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</si>
  <si>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</si>
  <si>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</si>
  <si>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</si>
  <si>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</si>
  <si>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</si>
  <si>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</si>
  <si>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</si>
  <si>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</si>
  <si>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</si>
  <si>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</si>
  <si>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</si>
  <si>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</si>
  <si>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</si>
  <si>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</si>
  <si>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</si>
  <si>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</si>
  <si>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</si>
  <si>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</si>
  <si>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</si>
  <si>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</si>
  <si>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</si>
  <si>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</si>
  <si>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</si>
  <si>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</si>
  <si>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</si>
  <si>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</si>
  <si>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</si>
  <si>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</si>
  <si>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</si>
  <si>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</si>
  <si>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</si>
  <si>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</si>
  <si>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</si>
  <si>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</si>
  <si>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</si>
  <si>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</si>
  <si>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</si>
  <si>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</si>
  <si>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</si>
  <si>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</si>
  <si>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</si>
  <si>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</si>
  <si>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</si>
  <si>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</si>
  <si>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</si>
  <si>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</si>
  <si>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</si>
  <si>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</si>
  <si>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</si>
  <si>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</si>
  <si>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</si>
  <si>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</si>
  <si>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</si>
  <si>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</si>
  <si>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</si>
  <si>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</si>
  <si>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</si>
  <si>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</si>
  <si>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</si>
  <si>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</si>
  <si>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</si>
  <si>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</si>
  <si>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</si>
  <si>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</si>
  <si>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</si>
  <si>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</si>
  <si>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</si>
  <si>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</si>
  <si>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</si>
  <si>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</si>
  <si>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</si>
  <si>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</si>
  <si>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</si>
  <si>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</si>
  <si>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</si>
  <si>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</si>
  <si>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</si>
  <si>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</si>
  <si>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</si>
  <si>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</si>
  <si>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</si>
  <si>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</si>
  <si>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</si>
  <si>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</si>
  <si>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</si>
  <si>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</si>
  <si>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</si>
  <si>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</si>
  <si>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</si>
  <si>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</si>
  <si>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</si>
  <si>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</si>
  <si>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</si>
  <si>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</si>
  <si>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</si>
  <si>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</si>
  <si>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</si>
  <si>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</si>
  <si>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</si>
  <si>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</si>
  <si>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</si>
  <si>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</si>
  <si>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</si>
  <si>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</si>
  <si>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</si>
  <si>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</si>
  <si>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</si>
  <si>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</si>
  <si>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</si>
  <si>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</si>
  <si>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</si>
  <si>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</si>
  <si>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</si>
  <si>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</si>
  <si>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</si>
  <si>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</si>
  <si>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</si>
  <si>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</si>
  <si>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</si>
  <si>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</si>
  <si>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</si>
  <si>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</si>
  <si>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</si>
  <si>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</si>
  <si>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</si>
  <si>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</si>
  <si>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</si>
  <si>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</si>
  <si>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</si>
  <si>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</si>
  <si>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</si>
  <si>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</si>
  <si>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</si>
  <si>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</si>
  <si>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</si>
  <si>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</si>
  <si>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</si>
  <si>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</si>
  <si>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</si>
  <si>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</si>
  <si>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</si>
  <si>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</si>
  <si>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</si>
  <si>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</si>
  <si>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</si>
  <si>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</si>
  <si>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</si>
  <si>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</si>
  <si>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</si>
  <si>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</si>
  <si>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</si>
  <si>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</si>
  <si>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</si>
  <si>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</si>
  <si>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</si>
  <si>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</si>
  <si>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</si>
  <si>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</si>
  <si>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</si>
  <si>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</si>
  <si>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</si>
  <si>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</si>
  <si>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</si>
  <si>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</si>
  <si>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</si>
  <si>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</si>
  <si>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</si>
  <si>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</si>
  <si>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</si>
  <si>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</si>
  <si>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</si>
  <si>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</si>
  <si>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</si>
  <si>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</si>
  <si>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</si>
  <si>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</si>
  <si>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</si>
  <si>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</si>
  <si>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</si>
  <si>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</si>
  <si>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</si>
  <si>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</si>
  <si>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</si>
  <si>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</si>
  <si>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</si>
  <si>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</si>
  <si>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</si>
  <si>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</si>
  <si>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</si>
  <si>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</si>
  <si>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</si>
  <si>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</si>
  <si>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</si>
  <si>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</si>
  <si>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</si>
  <si>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</si>
  <si>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</si>
  <si>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</si>
  <si>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</si>
  <si>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</si>
  <si>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</si>
  <si>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</si>
  <si>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</si>
  <si>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</si>
  <si>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</si>
  <si>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</si>
  <si>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</si>
  <si>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</si>
  <si>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</si>
  <si>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</si>
  <si>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</si>
  <si>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</si>
  <si>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</si>
  <si>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</si>
  <si>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</si>
  <si>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</si>
  <si>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</si>
  <si>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</si>
  <si>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</si>
  <si>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</si>
  <si>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</si>
  <si>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</si>
  <si>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</si>
  <si>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</si>
  <si>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</si>
  <si>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</si>
  <si>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</si>
  <si>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</si>
  <si>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</si>
  <si>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</si>
  <si>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</si>
  <si>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</si>
  <si>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</si>
  <si>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</si>
  <si>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</si>
  <si>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</si>
  <si>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</si>
  <si>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</si>
  <si>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</si>
  <si>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</si>
  <si>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</si>
  <si>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</si>
  <si>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</si>
  <si>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</si>
  <si>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</si>
  <si>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</si>
  <si>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</si>
  <si>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</si>
  <si>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</si>
  <si>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</si>
  <si>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</si>
  <si>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</si>
  <si>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</si>
  <si>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</si>
  <si>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</si>
  <si>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</si>
  <si>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</si>
  <si>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</si>
  <si>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</si>
  <si>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</si>
  <si>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</si>
  <si>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</si>
  <si>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</si>
  <si>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</si>
  <si>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</si>
  <si>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</si>
  <si>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</si>
  <si>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</si>
  <si>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</si>
  <si>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</si>
  <si>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</si>
  <si>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</si>
  <si>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</si>
  <si>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</si>
  <si>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</si>
  <si>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</si>
  <si>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</si>
  <si>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</si>
  <si>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</si>
  <si>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</si>
  <si>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</si>
  <si>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</si>
  <si>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</si>
  <si>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</si>
  <si>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</si>
  <si>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</si>
  <si>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</si>
  <si>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</si>
  <si>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</si>
  <si>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</si>
  <si>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</si>
  <si>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</si>
  <si>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</si>
  <si>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</si>
  <si>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</si>
  <si>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</si>
  <si>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</si>
  <si>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</si>
  <si>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</si>
  <si>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</si>
  <si>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</si>
  <si>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</si>
  <si>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</si>
  <si>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</si>
  <si>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</si>
  <si>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</si>
  <si>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</si>
  <si>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</si>
  <si>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</si>
  <si>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</si>
  <si>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</si>
  <si>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</si>
  <si>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</si>
  <si>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</si>
  <si>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</si>
  <si>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</si>
  <si>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</si>
  <si>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</si>
  <si>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</si>
  <si>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</si>
  <si>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</si>
  <si>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</si>
  <si>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</si>
  <si>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</si>
  <si>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</si>
  <si>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</si>
  <si>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</si>
  <si>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</si>
  <si>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</si>
  <si>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</si>
  <si>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</si>
  <si>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</si>
  <si>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</si>
  <si>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</si>
  <si>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</si>
  <si>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</si>
  <si>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</si>
  <si>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</si>
  <si>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</si>
  <si>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</si>
  <si>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</si>
  <si>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</si>
  <si>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</si>
  <si>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</si>
  <si>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</si>
  <si>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</si>
  <si>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</si>
  <si>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</si>
  <si>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</si>
  <si>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</si>
  <si>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</si>
  <si>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</si>
  <si>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</si>
  <si>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</si>
  <si>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</si>
  <si>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</si>
  <si>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</si>
  <si>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</si>
  <si>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</si>
  <si>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</si>
  <si>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</si>
  <si>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</si>
  <si>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</si>
  <si>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</si>
  <si>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</si>
  <si>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</si>
  <si>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</si>
  <si>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</si>
  <si>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</si>
  <si>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</si>
  <si>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</si>
  <si>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</si>
  <si>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</si>
  <si>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</si>
  <si>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</si>
  <si>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</si>
  <si>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</si>
  <si>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</si>
  <si>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</si>
  <si>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</si>
  <si>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</si>
  <si>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</si>
  <si>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</si>
  <si>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</si>
  <si>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</si>
  <si>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</si>
  <si>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</si>
  <si>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</si>
  <si>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</si>
  <si>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</si>
  <si>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</si>
  <si>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</si>
  <si>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</si>
  <si>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</si>
  <si>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</si>
  <si>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</si>
  <si>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</si>
  <si>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</si>
  <si>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</si>
  <si>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</si>
  <si>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</si>
  <si>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</si>
  <si>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</si>
  <si>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</si>
  <si>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</si>
  <si>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</si>
  <si>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</si>
  <si>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</si>
  <si>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</si>
  <si>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</si>
  <si>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</si>
  <si>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</si>
  <si>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</si>
  <si>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</si>
  <si>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</si>
  <si>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</si>
  <si>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</si>
  <si>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</si>
  <si>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</si>
  <si>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</si>
  <si>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</si>
  <si>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</si>
  <si>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</si>
  <si>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</si>
  <si>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</si>
  <si>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</si>
  <si>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</si>
  <si>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</si>
  <si>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</si>
  <si>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</si>
  <si>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</si>
  <si>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</si>
  <si>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</si>
  <si>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</si>
  <si>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</si>
  <si>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</si>
  <si>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</si>
  <si>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</si>
  <si>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</si>
  <si>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</si>
  <si>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</si>
  <si>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</si>
  <si>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</si>
  <si>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</si>
  <si>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</si>
  <si>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</si>
  <si>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</si>
  <si>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</si>
  <si>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</si>
  <si>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</si>
  <si>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</si>
  <si>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</si>
  <si>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</si>
  <si>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</si>
  <si>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</si>
  <si>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</si>
  <si>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</si>
  <si>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</si>
  <si>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</si>
  <si>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</si>
  <si>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</si>
  <si>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</si>
  <si>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</si>
  <si>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</si>
  <si>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</si>
  <si>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</si>
  <si>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</si>
  <si>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</si>
  <si>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</si>
  <si>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</si>
  <si>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</si>
  <si>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</si>
  <si>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</si>
  <si>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</si>
  <si>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</si>
  <si>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</si>
  <si>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</si>
  <si>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</si>
  <si>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</si>
  <si>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</si>
  <si>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</si>
  <si>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</si>
  <si>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</si>
  <si>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</si>
  <si>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</si>
  <si>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</si>
  <si>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</si>
  <si>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</si>
  <si>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</si>
  <si>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</si>
  <si>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</si>
  <si>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</si>
  <si>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</si>
  <si>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</si>
  <si>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</si>
  <si>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</si>
  <si>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</si>
  <si>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</si>
  <si>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</si>
  <si>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</si>
  <si>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</si>
  <si>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</si>
  <si>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</si>
  <si>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</si>
  <si>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</si>
  <si>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</si>
  <si>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</si>
  <si>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</si>
  <si>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</si>
  <si>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</si>
  <si>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</si>
  <si>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</si>
  <si>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</si>
  <si>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</si>
  <si>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</si>
  <si>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</si>
  <si>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</si>
  <si>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</si>
  <si>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</si>
  <si>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</si>
  <si>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</si>
  <si>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</si>
  <si>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</si>
  <si>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</si>
  <si>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</si>
  <si>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</si>
  <si>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</si>
  <si>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</si>
  <si>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</si>
  <si>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</si>
  <si>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</si>
  <si>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</si>
  <si>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</si>
  <si>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</si>
  <si>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</si>
  <si>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</si>
  <si>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</si>
  <si>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</si>
  <si>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</si>
  <si>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</si>
  <si>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</si>
  <si>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</si>
  <si>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</si>
  <si>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</si>
  <si>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</si>
  <si>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</si>
  <si>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</si>
  <si>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</si>
  <si>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</si>
  <si>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</si>
  <si>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</si>
  <si>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</si>
  <si>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</si>
  <si>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</si>
  <si>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</si>
  <si>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</si>
  <si>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</si>
  <si>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</si>
  <si>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</si>
  <si>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</si>
  <si>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</si>
  <si>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</si>
  <si>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</si>
  <si>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</si>
  <si>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</si>
  <si>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</si>
  <si>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</si>
  <si>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</si>
  <si>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</si>
  <si>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</si>
  <si>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</si>
  <si>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</si>
  <si>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</si>
  <si>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</si>
  <si>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</si>
  <si>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</si>
  <si>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</si>
  <si>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</si>
  <si>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</si>
  <si>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</si>
  <si>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</si>
  <si>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</si>
  <si>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</si>
  <si>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</si>
  <si>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</si>
  <si>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</si>
  <si>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</si>
  <si>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</si>
  <si>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</si>
  <si>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</si>
  <si>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</si>
  <si>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</si>
  <si>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</si>
  <si>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</si>
  <si>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</si>
  <si>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</si>
  <si>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</si>
  <si>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</si>
  <si>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</si>
  <si>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</si>
  <si>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</si>
  <si>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</si>
  <si>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</si>
  <si>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</si>
  <si>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</si>
  <si>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</si>
  <si>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</si>
  <si>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</si>
  <si>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</si>
  <si>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</si>
  <si>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</si>
  <si>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</si>
  <si>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</si>
  <si>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</si>
  <si>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</si>
  <si>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</si>
  <si>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</si>
  <si>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</si>
  <si>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</si>
  <si>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</si>
  <si>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</si>
  <si>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</si>
  <si>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</si>
  <si>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</si>
  <si>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</si>
  <si>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</si>
  <si>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</si>
  <si>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</si>
  <si>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</si>
  <si>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</si>
  <si>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</si>
  <si>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</si>
  <si>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</si>
  <si>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</si>
  <si>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</si>
  <si>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</si>
  <si>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</si>
  <si>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</si>
  <si>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</si>
  <si>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</si>
  <si>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</si>
  <si>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</si>
  <si>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</si>
  <si>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</si>
  <si>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</si>
  <si>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</si>
  <si>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</si>
  <si>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</si>
  <si>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</si>
  <si>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</si>
  <si>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</si>
  <si>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</si>
  <si>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</si>
  <si>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</si>
  <si>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</si>
  <si>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</si>
  <si>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</si>
  <si>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</si>
  <si>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</si>
  <si>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</si>
  <si>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</si>
  <si>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</si>
  <si>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</si>
  <si>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</si>
  <si>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</si>
  <si>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</si>
  <si>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</si>
  <si>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</si>
  <si>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</si>
  <si>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</si>
  <si>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</si>
  <si>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</si>
  <si>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</si>
  <si>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</si>
  <si>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</si>
  <si>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</si>
  <si>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</si>
  <si>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</si>
  <si>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</si>
  <si>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</si>
  <si>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</si>
  <si>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</si>
  <si>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</si>
  <si>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</si>
  <si>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</si>
  <si>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</si>
  <si>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</si>
  <si>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</si>
  <si>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</si>
  <si>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</si>
  <si>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</si>
  <si>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</si>
  <si>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</si>
  <si>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</si>
  <si>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</si>
  <si>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</si>
  <si>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</si>
  <si>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</si>
  <si>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</si>
  <si>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</si>
  <si>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</si>
  <si>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</si>
  <si>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</si>
  <si>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</si>
  <si>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</si>
  <si>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</si>
  <si>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</si>
  <si>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</si>
  <si>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</si>
  <si>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</si>
  <si>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</si>
  <si>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</si>
  <si>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</si>
  <si>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</si>
  <si>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</si>
  <si>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</si>
  <si>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</si>
  <si>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</si>
  <si>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</si>
  <si>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</si>
  <si>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</si>
  <si>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</si>
  <si>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</si>
  <si>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</si>
  <si>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</si>
  <si>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</si>
  <si>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</si>
  <si>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</si>
  <si>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</si>
  <si>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</si>
  <si>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</si>
  <si>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</si>
  <si>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</si>
  <si>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</si>
  <si>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</si>
  <si>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</si>
  <si>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</si>
  <si>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</si>
  <si>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</si>
  <si>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</si>
  <si>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</si>
  <si>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</si>
  <si>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</si>
  <si>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</si>
  <si>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</si>
  <si>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</si>
  <si>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</si>
  <si>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</si>
  <si>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</si>
  <si>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</si>
  <si>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</si>
  <si>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</si>
  <si>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</si>
  <si>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</si>
  <si>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</si>
  <si>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</si>
  <si>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</si>
  <si>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</si>
  <si>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</si>
  <si>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</si>
  <si>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</si>
  <si>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</si>
  <si>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</si>
  <si>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</si>
  <si>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</si>
  <si>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</si>
  <si>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</si>
  <si>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</si>
  <si>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</si>
  <si>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</si>
  <si>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</si>
  <si>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</si>
  <si>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</si>
  <si>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</si>
  <si>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</si>
  <si>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</si>
  <si>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</si>
  <si>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</si>
  <si>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</si>
  <si>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</si>
  <si>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</si>
  <si>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</si>
  <si>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</si>
  <si>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</si>
  <si>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</si>
  <si>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</si>
  <si>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</si>
  <si>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</si>
  <si>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</si>
  <si>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</si>
  <si>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</si>
  <si>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</si>
  <si>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</si>
  <si>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</si>
  <si>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</si>
  <si>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</si>
  <si>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</si>
  <si>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</si>
  <si>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</si>
  <si>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</si>
  <si>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</si>
  <si>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</si>
  <si>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</si>
  <si>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</si>
  <si>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</si>
  <si>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</si>
  <si>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</si>
  <si>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</si>
  <si>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</si>
  <si>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</si>
  <si>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</si>
  <si>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</si>
  <si>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</si>
  <si>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</si>
  <si>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</si>
  <si>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</si>
  <si>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</si>
  <si>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</si>
  <si>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</si>
  <si>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</si>
  <si>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</si>
  <si>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</si>
  <si>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</si>
  <si>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</si>
  <si>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</si>
  <si>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</si>
  <si>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</si>
  <si>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</si>
  <si>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</si>
  <si>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</si>
  <si>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</si>
  <si>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</si>
  <si>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</si>
  <si>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</si>
  <si>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</si>
  <si>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</si>
  <si>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</si>
  <si>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</si>
  <si>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</si>
  <si>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</si>
  <si>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</si>
  <si>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</si>
  <si>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</si>
  <si>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</si>
  <si>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</si>
  <si>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</si>
  <si>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</si>
  <si>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</si>
  <si>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</si>
  <si>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</si>
  <si>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</si>
  <si>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</si>
  <si>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</si>
  <si>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</si>
  <si>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</si>
  <si>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</si>
  <si>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</si>
  <si>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</si>
  <si>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</si>
  <si>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</si>
  <si>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</si>
  <si>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</si>
  <si>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</si>
  <si>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</si>
  <si>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</si>
  <si>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</si>
  <si>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</si>
  <si>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</si>
  <si>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</si>
  <si>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</si>
  <si>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</si>
  <si>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</si>
  <si>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</si>
  <si>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</si>
  <si>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</si>
  <si>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</si>
  <si>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</si>
  <si>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</si>
  <si>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</si>
  <si>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</si>
  <si>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</si>
  <si>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</si>
  <si>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</si>
  <si>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</si>
  <si>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</si>
  <si>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</si>
  <si>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</si>
  <si>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</si>
  <si>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</si>
  <si>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</si>
  <si>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</si>
  <si>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</si>
  <si>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</si>
  <si>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</si>
  <si>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</si>
  <si>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</si>
  <si>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</si>
  <si>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</si>
  <si>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</si>
  <si>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</si>
  <si>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</si>
  <si>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</si>
  <si>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</si>
  <si>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</si>
  <si>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</si>
  <si>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</si>
  <si>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</si>
  <si>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</si>
  <si>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</si>
  <si>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</si>
  <si>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</si>
  <si>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</si>
  <si>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</si>
  <si>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</si>
  <si>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</si>
  <si>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</si>
  <si>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</si>
  <si>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</si>
  <si>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</si>
  <si>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</si>
  <si>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</si>
  <si>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</si>
  <si>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</si>
  <si>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</si>
  <si>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</si>
  <si>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</si>
  <si>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</si>
  <si>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</si>
  <si>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</si>
  <si>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</si>
  <si>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</si>
  <si>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</si>
  <si>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</si>
  <si>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</si>
  <si>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</si>
  <si>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</si>
  <si>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</si>
  <si>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</si>
  <si>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</si>
  <si>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</si>
  <si>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</si>
  <si>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</si>
  <si>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</si>
  <si>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</si>
  <si>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</si>
  <si>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</si>
  <si>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</si>
  <si>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</si>
  <si>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</si>
  <si>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</si>
  <si>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</si>
  <si>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</si>
  <si>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</si>
  <si>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</si>
  <si>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</si>
  <si>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</si>
  <si>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</si>
  <si>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</si>
  <si>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</si>
  <si>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</si>
  <si>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</si>
  <si>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</si>
  <si>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</si>
  <si>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</si>
  <si>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</si>
  <si>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</si>
  <si>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</si>
  <si>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</si>
  <si>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</si>
  <si>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</si>
  <si>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</si>
  <si>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</si>
  <si>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</si>
  <si>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</si>
  <si>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</si>
  <si>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</si>
  <si>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</si>
  <si>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</si>
  <si>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</si>
  <si>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</si>
  <si>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</si>
  <si>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</si>
  <si>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</si>
  <si>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</si>
  <si>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</si>
  <si>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</si>
  <si>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</si>
  <si>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</si>
  <si>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</si>
  <si>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</si>
  <si>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</si>
  <si>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</si>
  <si>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</si>
  <si>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</si>
  <si>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</si>
  <si>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</si>
  <si>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</si>
  <si>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</si>
  <si>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</si>
  <si>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</si>
  <si>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</si>
  <si>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</si>
  <si>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</si>
  <si>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</si>
  <si>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</si>
  <si>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</si>
  <si>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</si>
  <si>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</si>
  <si>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</si>
  <si>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</si>
  <si>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</si>
  <si>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</si>
  <si>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</si>
  <si>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</si>
  <si>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</si>
  <si>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</si>
  <si>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</si>
  <si>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</si>
  <si>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</si>
  <si>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</si>
  <si>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</si>
  <si>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</si>
  <si>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</si>
  <si>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</si>
  <si>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</si>
  <si>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</si>
  <si>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</si>
  <si>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</si>
  <si>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</si>
  <si>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</si>
  <si>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</si>
  <si>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</si>
  <si>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</si>
  <si>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</si>
  <si>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</si>
  <si>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</si>
  <si>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</si>
  <si>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</si>
  <si>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</si>
  <si>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</si>
  <si>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</si>
  <si>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</si>
  <si>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</si>
  <si>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</si>
  <si>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</si>
  <si>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</si>
  <si>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</si>
  <si>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</si>
  <si>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</si>
  <si>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</si>
  <si>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</si>
  <si>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</si>
  <si>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</si>
  <si>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</si>
  <si>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</si>
  <si>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</si>
  <si>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</si>
  <si>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</si>
  <si>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</si>
  <si>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</si>
  <si>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</si>
  <si>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</si>
  <si>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</si>
  <si>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</si>
  <si>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</si>
  <si>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</si>
  <si>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</si>
  <si>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</si>
  <si>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</si>
  <si>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</si>
  <si>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</si>
  <si>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</si>
  <si>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</si>
  <si>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</si>
  <si>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</si>
  <si>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</si>
  <si>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</si>
  <si>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</si>
  <si>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</si>
  <si>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</si>
  <si>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</si>
  <si>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</si>
  <si>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</si>
  <si>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</si>
  <si>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</si>
  <si>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</si>
  <si>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</si>
  <si>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</si>
  <si>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</si>
  <si>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</si>
  <si>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</si>
  <si>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</si>
  <si>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</si>
  <si>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</si>
  <si>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</si>
  <si>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</si>
  <si>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</si>
  <si>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</si>
  <si>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</si>
  <si>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</si>
  <si>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</si>
  <si>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</si>
  <si>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</si>
  <si>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</si>
  <si>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</si>
  <si>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</si>
  <si>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</si>
  <si>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</si>
  <si>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</si>
  <si>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</si>
  <si>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</si>
  <si>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</si>
  <si>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</si>
  <si>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</si>
  <si>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</si>
  <si>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</si>
  <si>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</si>
  <si>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</si>
  <si>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</si>
  <si>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</si>
  <si>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</si>
  <si>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</si>
  <si>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</si>
  <si>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</si>
  <si>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</si>
  <si>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</si>
  <si>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</si>
  <si>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</si>
  <si>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</si>
  <si>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</si>
  <si>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</si>
  <si>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</si>
  <si>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</si>
  <si>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</si>
  <si>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</si>
  <si>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</si>
  <si>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</si>
  <si>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</si>
  <si>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</si>
  <si>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</si>
  <si>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</si>
  <si>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</si>
  <si>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</si>
  <si>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</si>
  <si>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</si>
  <si>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</si>
  <si>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</si>
  <si>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</si>
  <si>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</si>
  <si>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</si>
  <si>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</si>
  <si>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</si>
  <si>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</si>
  <si>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</si>
  <si>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</si>
  <si>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</si>
  <si>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</si>
  <si>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</si>
  <si>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</si>
  <si>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</si>
  <si>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</si>
  <si>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</si>
  <si>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</si>
  <si>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</si>
  <si>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</si>
  <si>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</si>
  <si>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</si>
  <si>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</si>
  <si>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</si>
  <si>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</si>
  <si>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</si>
  <si>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</si>
  <si>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</si>
  <si>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</si>
  <si>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</si>
  <si>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</si>
  <si>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</si>
  <si>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</si>
  <si>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</si>
  <si>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</si>
  <si>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</si>
  <si>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</si>
  <si>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</si>
  <si>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</si>
  <si>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</si>
  <si>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</si>
  <si>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</si>
  <si>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</si>
  <si>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</si>
  <si>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</si>
  <si>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</si>
  <si>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</si>
  <si>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</si>
  <si>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</si>
  <si>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</si>
  <si>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</si>
  <si>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</si>
  <si>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</si>
  <si>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</si>
  <si>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</si>
  <si>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</si>
  <si>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</si>
  <si>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</si>
  <si>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</si>
  <si>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</si>
  <si>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</si>
  <si>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</si>
  <si>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</si>
  <si>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</si>
  <si>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</si>
  <si>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</si>
  <si>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</si>
  <si>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</si>
  <si>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</si>
  <si>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</si>
  <si>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</si>
  <si>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</si>
  <si>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</si>
  <si>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</si>
  <si>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</si>
  <si>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</si>
  <si>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</si>
  <si>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</si>
  <si>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</si>
  <si>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</si>
  <si>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</si>
  <si>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</si>
  <si>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</si>
  <si>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</si>
  <si>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</si>
  <si>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</si>
  <si>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</si>
  <si>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</si>
  <si>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</si>
  <si>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</si>
  <si>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</si>
  <si>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</si>
  <si>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</si>
  <si>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</si>
  <si>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</si>
  <si>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</si>
  <si>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</si>
  <si>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</si>
  <si>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</si>
  <si>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</si>
  <si>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</si>
  <si>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</si>
  <si>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</si>
  <si>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</si>
  <si>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</si>
  <si>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</si>
  <si>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</si>
  <si>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</si>
  <si>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</si>
  <si>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</si>
  <si>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</si>
  <si>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</si>
  <si>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</si>
  <si>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</si>
  <si>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</si>
  <si>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</si>
  <si>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</si>
  <si>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</si>
  <si>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</si>
  <si>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</si>
  <si>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</si>
  <si>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</si>
  <si>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</si>
  <si>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</si>
  <si>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</si>
  <si>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</si>
  <si>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</si>
  <si>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</si>
  <si>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</si>
  <si>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</si>
  <si>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</si>
  <si>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</si>
  <si>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</si>
  <si>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</si>
  <si>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</si>
  <si>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</si>
  <si>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</si>
  <si>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</si>
  <si>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</si>
  <si>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</si>
  <si>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</si>
  <si>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</si>
  <si>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</si>
  <si>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</si>
  <si>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</si>
  <si>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</si>
  <si>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</si>
  <si>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</si>
  <si>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</si>
  <si>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</si>
  <si>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</si>
  <si>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</si>
  <si>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</si>
  <si>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</si>
  <si>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</si>
  <si>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</si>
  <si>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</si>
  <si>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</si>
  <si>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</si>
  <si>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</si>
  <si>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</si>
  <si>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</si>
  <si>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</si>
  <si>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</si>
  <si>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</si>
  <si>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</si>
  <si>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</si>
  <si>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</si>
  <si>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</si>
  <si>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</si>
  <si>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</si>
  <si>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</si>
  <si>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</si>
  <si>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</si>
  <si>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</si>
  <si>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</si>
  <si>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</si>
  <si>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</si>
  <si>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</si>
  <si>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</si>
  <si>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</si>
  <si>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</si>
  <si>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</si>
  <si>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</si>
  <si>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</si>
  <si>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</si>
  <si>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</si>
  <si>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</si>
  <si>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</si>
  <si>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</si>
  <si>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</si>
  <si>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</si>
  <si>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</si>
  <si>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</si>
  <si>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</si>
  <si>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</si>
  <si>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</si>
  <si>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</si>
  <si>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</si>
  <si>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</si>
  <si>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</si>
  <si>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</si>
  <si>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</si>
  <si>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</si>
  <si>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</si>
  <si>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</si>
  <si>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</si>
  <si>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</si>
  <si>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</si>
  <si>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</si>
  <si>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</si>
  <si>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</si>
  <si>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</si>
  <si>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</si>
  <si>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</si>
  <si>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</si>
  <si>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</si>
  <si>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</si>
  <si>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</si>
  <si>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</si>
  <si>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</si>
  <si>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</si>
  <si>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</si>
  <si>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</si>
  <si>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</si>
  <si>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</si>
  <si>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</si>
  <si>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</si>
  <si>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</si>
  <si>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</si>
  <si>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</si>
  <si>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</si>
  <si>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</si>
  <si>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</si>
  <si>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</si>
  <si>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</si>
  <si>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</si>
  <si>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</si>
  <si>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</si>
  <si>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</si>
  <si>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</si>
  <si>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</si>
  <si>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</si>
  <si>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</si>
  <si>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</si>
  <si>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</si>
  <si>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</si>
  <si>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</si>
  <si>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</si>
  <si>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</si>
  <si>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</si>
  <si>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</si>
  <si>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</si>
  <si>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</si>
  <si>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</si>
  <si>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</si>
  <si>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</si>
  <si>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</si>
  <si>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</si>
  <si>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</si>
  <si>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</si>
  <si>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</si>
  <si>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</si>
  <si>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</si>
  <si>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</si>
  <si>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</si>
  <si>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</si>
  <si>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</si>
  <si>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</si>
  <si>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</si>
  <si>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</si>
  <si>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</si>
  <si>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</si>
  <si>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</si>
  <si>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</si>
  <si>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</si>
  <si>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</si>
  <si>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</si>
  <si>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</si>
  <si>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</si>
  <si>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</si>
  <si>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</si>
  <si>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</si>
  <si>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</si>
  <si>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</si>
  <si>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</si>
  <si>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</si>
  <si>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</si>
  <si>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</si>
  <si>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</si>
  <si>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</si>
  <si>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</si>
  <si>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</si>
  <si>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</si>
  <si>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</si>
  <si>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</si>
  <si>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</si>
  <si>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</si>
  <si>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</si>
  <si>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</si>
  <si>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</si>
  <si>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</si>
  <si>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</si>
  <si>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</si>
  <si>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</si>
  <si>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</si>
  <si>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</si>
  <si>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</si>
  <si>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</si>
  <si>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</si>
  <si>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</si>
  <si>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</si>
  <si>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</si>
  <si>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</si>
  <si>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</si>
  <si>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</si>
  <si>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</si>
  <si>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</si>
  <si>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</si>
  <si>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</si>
  <si>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</si>
  <si>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</si>
  <si>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</si>
  <si>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</si>
  <si>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</si>
  <si>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</si>
  <si>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</si>
  <si>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</si>
  <si>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</si>
  <si>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</si>
  <si>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</si>
  <si>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</si>
  <si>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</si>
  <si>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</si>
  <si>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</si>
  <si>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</si>
  <si>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</si>
  <si>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</si>
  <si>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</si>
  <si>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</si>
  <si>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</si>
  <si>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</si>
  <si>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</si>
  <si>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</si>
  <si>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</si>
  <si>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</si>
  <si>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</si>
  <si>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</si>
  <si>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</si>
  <si>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</si>
  <si>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</si>
  <si>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</si>
  <si>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</si>
  <si>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</si>
  <si>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</si>
  <si>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</si>
  <si>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</si>
  <si>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</si>
  <si>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</si>
  <si>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</si>
  <si>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</si>
  <si>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</si>
  <si>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</si>
  <si>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</si>
  <si>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</si>
  <si>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</si>
  <si>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</si>
  <si>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</si>
  <si>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</si>
  <si>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</si>
  <si>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</si>
  <si>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</si>
  <si>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</si>
  <si>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</si>
  <si>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</si>
  <si>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</si>
  <si>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</si>
  <si>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</si>
  <si>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</si>
  <si>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</si>
  <si>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</si>
  <si>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</si>
  <si>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</si>
  <si>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</si>
  <si>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</si>
  <si>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</si>
  <si>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</si>
  <si>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</si>
  <si>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</si>
  <si>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</si>
  <si>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</si>
  <si>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</si>
  <si>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</si>
  <si>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</si>
  <si>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</si>
  <si>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</si>
  <si>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</si>
  <si>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</si>
  <si>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</si>
  <si>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</si>
  <si>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</si>
  <si>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</si>
  <si>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</si>
  <si>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</si>
  <si>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</si>
  <si>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</si>
  <si>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</si>
  <si>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</si>
  <si>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</si>
  <si>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</si>
  <si>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</si>
  <si>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</si>
  <si>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</si>
  <si>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</si>
  <si>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</si>
  <si>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</si>
  <si>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</si>
  <si>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</si>
  <si>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</si>
  <si>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</si>
  <si>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</si>
  <si>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</si>
  <si>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</si>
  <si>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</si>
  <si>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</si>
  <si>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</si>
  <si>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</si>
  <si>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</si>
  <si>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</si>
  <si>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</si>
  <si>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</si>
  <si>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</si>
  <si>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</si>
  <si>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</si>
  <si>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</si>
  <si>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</si>
  <si>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</si>
  <si>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</si>
  <si>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</si>
  <si>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</si>
  <si>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</si>
  <si>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</si>
  <si>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</si>
  <si>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</si>
  <si>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</si>
  <si>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</si>
  <si>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</si>
  <si>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</si>
  <si>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</si>
  <si>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</si>
  <si>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</si>
  <si>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</si>
  <si>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</si>
  <si>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</si>
  <si>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</si>
  <si>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</si>
  <si>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</si>
  <si>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</si>
  <si>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</si>
  <si>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</si>
  <si>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</si>
  <si>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</si>
  <si>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</si>
  <si>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</si>
  <si>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</si>
  <si>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</si>
  <si>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</si>
  <si>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</si>
  <si>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</si>
  <si>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</si>
  <si>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</si>
  <si>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</si>
  <si>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</si>
  <si>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</si>
  <si>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</si>
  <si>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</si>
  <si>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</si>
  <si>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</si>
  <si>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</si>
  <si>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</si>
  <si>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</si>
  <si>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</si>
  <si>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</si>
  <si>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</si>
  <si>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</si>
  <si>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</si>
  <si>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</si>
  <si>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</si>
  <si>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</si>
  <si>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</si>
  <si>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</si>
  <si>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</si>
  <si>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</si>
  <si>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</si>
  <si>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</si>
  <si>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</si>
  <si>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</si>
  <si>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</si>
  <si>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</si>
  <si>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</si>
  <si>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</si>
  <si>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</si>
  <si>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</si>
  <si>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</si>
  <si>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</si>
  <si>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</si>
  <si>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</si>
  <si>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</si>
  <si>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</si>
  <si>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</si>
  <si>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</si>
  <si>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</si>
  <si>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</si>
  <si>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</si>
  <si>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</si>
  <si>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</si>
  <si>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</si>
  <si>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</si>
  <si>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</si>
  <si>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</si>
  <si>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</si>
  <si>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</si>
  <si>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</si>
  <si>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</si>
  <si>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</si>
  <si>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</si>
  <si>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</si>
  <si>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</si>
  <si>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</si>
  <si>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</si>
  <si>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</si>
  <si>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</si>
  <si>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</si>
  <si>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</si>
  <si>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</si>
  <si>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</si>
  <si>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</si>
  <si>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</si>
  <si>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</si>
  <si>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</si>
  <si>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</si>
  <si>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</si>
  <si>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</si>
  <si>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</si>
  <si>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</si>
  <si>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</si>
  <si>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</si>
  <si>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</si>
  <si>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</si>
  <si>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</si>
  <si>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</si>
  <si>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</si>
  <si>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</si>
  <si>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</si>
  <si>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</si>
  <si>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</si>
  <si>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</si>
  <si>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</si>
  <si>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</si>
  <si>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</si>
  <si>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</si>
  <si>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</si>
  <si>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</si>
  <si>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</si>
  <si>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</si>
  <si>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</si>
  <si>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</si>
  <si>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</si>
  <si>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</si>
  <si>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</si>
  <si>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</si>
  <si>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</si>
  <si>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</si>
  <si>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</si>
  <si>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</si>
  <si>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</si>
  <si>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</si>
  <si>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</si>
  <si>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</si>
  <si>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</si>
  <si>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</si>
  <si>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</si>
  <si>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</si>
  <si>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</si>
  <si>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</si>
  <si>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</si>
  <si>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</si>
  <si>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</si>
  <si>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</si>
  <si>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</si>
  <si>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</si>
  <si>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</si>
  <si>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</si>
  <si>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</si>
  <si>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</si>
  <si>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</si>
  <si>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</si>
  <si>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</si>
  <si>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</si>
  <si>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</si>
  <si>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</si>
  <si>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</si>
  <si>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</si>
  <si>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</si>
  <si>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</si>
  <si>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</si>
  <si>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</si>
  <si>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</si>
  <si>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</si>
  <si>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</si>
  <si>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</si>
  <si>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</si>
  <si>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</si>
  <si>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</si>
  <si>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</si>
  <si>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</si>
  <si>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</si>
  <si>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</si>
  <si>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</si>
  <si>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</si>
  <si>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</si>
  <si>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</si>
  <si>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</si>
  <si>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</si>
  <si>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</si>
  <si>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</si>
  <si>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</si>
  <si>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</si>
  <si>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</si>
  <si>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</si>
  <si>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</si>
  <si>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</si>
  <si>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</si>
  <si>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</si>
  <si>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</si>
  <si>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</si>
  <si>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</si>
  <si>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</si>
  <si>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</si>
  <si>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</si>
  <si>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</si>
  <si>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</si>
  <si>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</si>
  <si>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</si>
  <si>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</si>
  <si>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</si>
  <si>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</si>
  <si>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</si>
  <si>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</si>
  <si>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</si>
  <si>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</si>
  <si>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</si>
  <si>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</si>
  <si>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</si>
  <si>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</si>
  <si>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</si>
  <si>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</si>
  <si>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</si>
  <si>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</si>
  <si>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</si>
  <si>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</si>
  <si>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</si>
  <si>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</si>
  <si>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</si>
  <si>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</si>
  <si>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</si>
  <si>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</si>
  <si>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</si>
  <si>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</si>
  <si>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</si>
  <si>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</si>
  <si>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</si>
  <si>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</si>
  <si>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</si>
  <si>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</si>
  <si>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</si>
  <si>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</si>
  <si>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</si>
  <si>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</si>
  <si>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</si>
  <si>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</si>
  <si>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</si>
  <si>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</si>
  <si>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</si>
  <si>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</si>
  <si>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</si>
  <si>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</si>
  <si>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</si>
  <si>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</si>
  <si>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</si>
  <si>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</si>
  <si>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</si>
  <si>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</si>
  <si>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</si>
  <si>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</si>
  <si>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</si>
  <si>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</si>
  <si>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</si>
  <si>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</si>
  <si>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</si>
  <si>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</si>
  <si>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</si>
  <si>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</si>
  <si>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</si>
  <si>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</si>
  <si>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</si>
  <si>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</si>
  <si>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</si>
  <si>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</si>
  <si>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</si>
  <si>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</si>
  <si>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</si>
  <si>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</si>
  <si>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</si>
  <si>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</si>
  <si>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</si>
  <si>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</si>
  <si>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</si>
  <si>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</si>
  <si>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</si>
  <si>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</si>
  <si>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</si>
  <si>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</si>
  <si>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</si>
  <si>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</si>
  <si>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</si>
  <si>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</si>
  <si>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</si>
  <si>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</si>
  <si>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</si>
  <si>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</si>
  <si>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</si>
  <si>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</si>
  <si>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</si>
  <si>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</si>
  <si>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</si>
  <si>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</si>
  <si>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</si>
  <si>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</si>
  <si>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</si>
  <si>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</si>
  <si>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</si>
  <si>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</si>
  <si>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</si>
  <si>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</si>
  <si>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</si>
  <si>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</si>
  <si>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</si>
  <si>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</si>
  <si>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</si>
  <si>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</si>
  <si>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</si>
  <si>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</si>
  <si>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</si>
  <si>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</si>
  <si>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</si>
  <si>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</si>
  <si>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</si>
  <si>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</si>
  <si>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</si>
  <si>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</si>
  <si>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</si>
  <si>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</si>
  <si>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</si>
  <si>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</si>
  <si>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</si>
  <si>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</si>
  <si>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</si>
  <si>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</si>
  <si>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</si>
  <si>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</si>
  <si>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</si>
  <si>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</si>
  <si>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</si>
  <si>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</si>
  <si>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</si>
  <si>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</si>
  <si>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</si>
  <si>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</si>
  <si>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</si>
  <si>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</si>
  <si>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</si>
  <si>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</si>
  <si>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</si>
  <si>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</si>
  <si>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</si>
  <si>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</si>
  <si>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</si>
  <si>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</si>
  <si>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</si>
  <si>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</si>
  <si>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</si>
  <si>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</si>
  <si>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</si>
  <si>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</si>
  <si>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</si>
  <si>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</si>
  <si>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</si>
  <si>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</si>
  <si>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</si>
  <si>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</si>
  <si>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</si>
  <si>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</si>
  <si>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</si>
  <si>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</si>
  <si>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</si>
  <si>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</si>
  <si>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</si>
  <si>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</si>
  <si>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</si>
  <si>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</si>
  <si>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</si>
  <si>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</si>
  <si>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</si>
  <si>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</si>
  <si>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</si>
  <si>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</si>
  <si>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</si>
  <si>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</si>
  <si>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</si>
  <si>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</si>
  <si>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</si>
  <si>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</si>
  <si>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</si>
  <si>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</si>
  <si>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</si>
  <si>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</si>
  <si>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</si>
  <si>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</si>
  <si>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</si>
  <si>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</si>
  <si>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</si>
  <si>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</si>
  <si>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</si>
  <si>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</si>
  <si>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</si>
  <si>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</si>
  <si>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</si>
  <si>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</si>
  <si>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</si>
  <si>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</si>
  <si>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</si>
  <si>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</si>
  <si>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</si>
  <si>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</si>
  <si>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</si>
  <si>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</si>
  <si>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</si>
  <si>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</si>
  <si>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</si>
  <si>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</si>
  <si>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</si>
  <si>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</si>
  <si>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</si>
  <si>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</si>
  <si>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</si>
  <si>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</si>
  <si>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</si>
  <si>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</si>
  <si>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</si>
  <si>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</si>
  <si>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</si>
  <si>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</si>
  <si>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</si>
  <si>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</si>
  <si>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</si>
  <si>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</si>
  <si>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</si>
  <si>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</si>
  <si>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</si>
  <si>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</si>
  <si>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</si>
  <si>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</si>
  <si>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</si>
  <si>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</si>
  <si>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</si>
  <si>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</si>
  <si>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</si>
  <si>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</si>
  <si>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</si>
  <si>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</si>
  <si>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</si>
  <si>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</si>
  <si>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</si>
  <si>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</si>
  <si>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</si>
  <si>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</si>
  <si>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</si>
  <si>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</si>
  <si>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</si>
  <si>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</si>
  <si>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</si>
  <si>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</si>
  <si>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</si>
  <si>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</si>
  <si>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</si>
  <si>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</si>
  <si>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</si>
  <si>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</si>
  <si>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</si>
  <si>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</si>
  <si>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</si>
  <si>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</si>
  <si>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</si>
  <si>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</si>
  <si>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</si>
  <si>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</si>
  <si>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</si>
  <si>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</si>
  <si>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</si>
  <si>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</si>
  <si>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</si>
  <si>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</si>
  <si>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</si>
  <si>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</si>
  <si>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</si>
  <si>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</si>
  <si>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</si>
  <si>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</si>
  <si>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</si>
  <si>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</si>
  <si>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</si>
  <si>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</si>
  <si>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</si>
  <si>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</si>
  <si>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</si>
  <si>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</si>
  <si>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</si>
  <si>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</si>
  <si>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</si>
  <si>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</si>
  <si>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</si>
  <si>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</si>
  <si>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</si>
  <si>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</si>
  <si>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</si>
  <si>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</si>
  <si>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</si>
  <si>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</si>
  <si>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</si>
  <si>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</si>
  <si>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</si>
  <si>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</si>
  <si>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</si>
  <si>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</si>
  <si>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</si>
  <si>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</si>
  <si>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</si>
  <si>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</si>
  <si>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</si>
  <si>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</si>
  <si>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</si>
  <si>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</si>
  <si>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</si>
  <si>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</si>
  <si>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</si>
  <si>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</si>
  <si>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</si>
  <si>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</si>
  <si>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</si>
  <si>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</si>
  <si>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</si>
  <si>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</si>
  <si>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</si>
  <si>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</si>
  <si>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</si>
  <si>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</si>
  <si>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</si>
  <si>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</si>
  <si>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</si>
  <si>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</si>
  <si>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</si>
  <si>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</si>
  <si>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</si>
  <si>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</si>
  <si>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</si>
  <si>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</si>
  <si>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</si>
  <si>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</si>
  <si>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</si>
  <si>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</si>
  <si>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</si>
  <si>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</si>
  <si>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</si>
  <si>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</si>
  <si>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</si>
  <si>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</si>
  <si>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</si>
  <si>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</si>
  <si>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</si>
  <si>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</si>
  <si>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</si>
  <si>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</si>
  <si>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</si>
  <si>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</si>
  <si>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</si>
  <si>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</si>
  <si>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</si>
  <si>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</si>
  <si>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</si>
  <si>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</si>
  <si>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</si>
  <si>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</si>
  <si>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</si>
  <si>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</si>
  <si>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</si>
  <si>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</si>
  <si>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</si>
  <si>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</si>
  <si>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</si>
  <si>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</si>
  <si>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</si>
  <si>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</si>
  <si>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</si>
  <si>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</si>
  <si>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</si>
  <si>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</si>
  <si>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</si>
  <si>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</si>
  <si>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</si>
  <si>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</si>
  <si>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</si>
  <si>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</si>
  <si>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</si>
  <si>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</si>
  <si>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</si>
  <si>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</si>
  <si>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</si>
  <si>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</si>
  <si>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</si>
  <si>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</si>
  <si>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</si>
  <si>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</si>
  <si>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</si>
  <si>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</si>
  <si>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</si>
  <si>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</si>
  <si>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</si>
  <si>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</si>
  <si>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</si>
  <si>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</si>
  <si>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</si>
  <si>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</si>
  <si>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</si>
  <si>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</si>
  <si>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</si>
  <si>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</si>
  <si>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</si>
  <si>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</si>
  <si>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</si>
  <si>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</si>
  <si>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</si>
  <si>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</si>
  <si>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</si>
  <si>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</si>
  <si>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</si>
  <si>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</si>
  <si>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</si>
  <si>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</si>
  <si>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</si>
  <si>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</si>
  <si>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</si>
  <si>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</si>
  <si>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</si>
  <si>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</si>
  <si>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</si>
  <si>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</si>
  <si>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</si>
  <si>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</si>
  <si>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</si>
  <si>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</si>
  <si>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</si>
  <si>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</si>
  <si>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</si>
  <si>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</si>
  <si>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</si>
  <si>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</si>
  <si>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</si>
  <si>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</si>
  <si>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</si>
  <si>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</si>
  <si>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</si>
  <si>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</si>
  <si>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</si>
  <si>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</si>
  <si>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</si>
  <si>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</si>
  <si>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</si>
  <si>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</si>
  <si>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</si>
  <si>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</si>
  <si>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</si>
  <si>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</si>
  <si>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</si>
  <si>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</si>
  <si>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</si>
  <si>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</si>
  <si>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</si>
  <si>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</si>
  <si>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</si>
  <si>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</si>
  <si>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</si>
  <si>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</si>
  <si>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</si>
  <si>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</si>
  <si>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</si>
  <si>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</si>
  <si>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</si>
  <si>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</si>
  <si>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</si>
  <si>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</si>
  <si>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</si>
  <si>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</si>
  <si>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</si>
  <si>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</si>
  <si>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</si>
  <si>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</si>
  <si>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</si>
  <si>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</si>
  <si>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</si>
  <si>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</si>
  <si>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</si>
  <si>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</si>
  <si>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</si>
  <si>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</si>
  <si>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</si>
  <si>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</si>
  <si>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</si>
  <si>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</si>
  <si>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</si>
  <si>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</si>
  <si>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</si>
  <si>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</si>
  <si>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</si>
  <si>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</si>
  <si>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</si>
  <si>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</si>
  <si>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</si>
  <si>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</si>
  <si>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</si>
  <si>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</si>
  <si>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</si>
  <si>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</si>
  <si>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</si>
  <si>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</si>
  <si>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</si>
  <si>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</si>
  <si>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</si>
  <si>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</si>
  <si>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</si>
  <si>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</si>
  <si>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</si>
  <si>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</si>
  <si>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</si>
  <si>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</si>
  <si>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</si>
  <si>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</si>
  <si>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</si>
  <si>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</si>
  <si>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</si>
  <si>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</si>
  <si>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</si>
  <si>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</si>
  <si>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</si>
  <si>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</si>
  <si>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</si>
  <si>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</si>
  <si>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</si>
  <si>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</si>
  <si>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</si>
  <si>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</si>
  <si>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</si>
  <si>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</si>
  <si>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</si>
  <si>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</si>
  <si>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</si>
  <si>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</si>
  <si>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</si>
  <si>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</si>
  <si>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</si>
  <si>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</si>
  <si>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</si>
  <si>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</si>
  <si>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</si>
  <si>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</si>
  <si>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</si>
  <si>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</si>
  <si>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</si>
  <si>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</si>
  <si>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</si>
  <si>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</si>
  <si>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</si>
  <si>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</si>
  <si>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</si>
  <si>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</si>
  <si>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</si>
  <si>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</si>
  <si>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</si>
  <si>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</si>
  <si>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</si>
  <si>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</si>
  <si>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</si>
  <si>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</si>
  <si>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</si>
  <si>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</si>
  <si>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</si>
  <si>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</si>
  <si>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</si>
  <si>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</si>
  <si>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</si>
  <si>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</si>
  <si>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</si>
  <si>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</si>
  <si>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</si>
  <si>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</si>
  <si>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</si>
  <si>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</si>
  <si>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</si>
  <si>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</si>
  <si>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</si>
  <si>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</si>
  <si>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</si>
  <si>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</si>
  <si>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</si>
  <si>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</si>
  <si>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</si>
  <si>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</si>
  <si>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</si>
  <si>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</si>
  <si>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</si>
  <si>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</si>
  <si>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</si>
  <si>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</si>
  <si>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</si>
  <si>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</si>
  <si>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</si>
  <si>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</si>
  <si>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</si>
  <si>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</si>
  <si>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</si>
  <si>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</si>
  <si>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</si>
  <si>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</si>
  <si>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</si>
  <si>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</si>
  <si>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</si>
  <si>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</si>
  <si>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</si>
  <si>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</si>
  <si>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</si>
  <si>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</si>
  <si>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</si>
  <si>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</si>
  <si>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</si>
  <si>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</si>
  <si>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</si>
  <si>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</si>
  <si>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</si>
  <si>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</si>
  <si>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</si>
  <si>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</si>
  <si>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</si>
  <si>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</si>
  <si>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</si>
  <si>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</si>
  <si>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</si>
  <si>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</si>
  <si>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</si>
  <si>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</si>
  <si>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</si>
  <si>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</si>
  <si>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</si>
  <si>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</si>
  <si>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</si>
  <si>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</si>
  <si>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</si>
  <si>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</si>
  <si>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</si>
  <si>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</si>
  <si>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</si>
  <si>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</si>
  <si>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</si>
  <si>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</si>
  <si>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</si>
  <si>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</si>
  <si>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</si>
  <si>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</si>
  <si>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</si>
  <si>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</si>
  <si>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</si>
  <si>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</si>
  <si>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</si>
  <si>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</si>
  <si>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</si>
  <si>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</si>
  <si>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</si>
  <si>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</si>
  <si>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</si>
  <si>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</si>
  <si>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</si>
  <si>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</si>
  <si>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</si>
  <si>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</si>
  <si>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</si>
  <si>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</si>
  <si>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</si>
  <si>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</si>
  <si>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</si>
  <si>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</si>
  <si>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</si>
  <si>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</si>
  <si>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</si>
  <si>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</si>
  <si>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</si>
  <si>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</si>
  <si>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</si>
  <si>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</si>
  <si>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</si>
  <si>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</si>
  <si>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</si>
  <si>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</si>
  <si>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</si>
  <si>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</si>
  <si>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</si>
  <si>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</si>
  <si>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</si>
  <si>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</si>
  <si>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</si>
  <si>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</si>
  <si>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</si>
  <si>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</si>
  <si>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</si>
  <si>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</si>
  <si>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</si>
  <si>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</si>
  <si>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</si>
  <si>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</si>
  <si>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</si>
  <si>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</si>
  <si>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</si>
  <si>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</si>
  <si>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</si>
  <si>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</si>
  <si>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</si>
  <si>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</si>
  <si>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</si>
  <si>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</si>
  <si>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</si>
  <si>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</si>
  <si>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</si>
  <si>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</si>
  <si>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</si>
  <si>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</si>
  <si>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</si>
  <si>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</si>
  <si>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</si>
  <si>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</si>
  <si>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</si>
  <si>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</si>
  <si>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</si>
  <si>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</si>
  <si>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</si>
  <si>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</si>
  <si>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</si>
  <si>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</si>
  <si>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</si>
  <si>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</si>
  <si>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</si>
  <si>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</si>
  <si>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</si>
  <si>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</si>
  <si>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</si>
  <si>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</si>
  <si>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</si>
  <si>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</si>
  <si>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</si>
  <si>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</si>
  <si>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</si>
  <si>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</si>
  <si>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</si>
  <si>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</si>
  <si>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</si>
  <si>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</si>
  <si>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</si>
  <si>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</si>
  <si>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</si>
  <si>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</si>
  <si>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</si>
  <si>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</si>
  <si>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</si>
  <si>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</si>
  <si>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</si>
  <si>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</si>
  <si>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</si>
  <si>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</si>
  <si>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</si>
  <si>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</si>
  <si>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</si>
  <si>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</si>
  <si>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</si>
  <si>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</si>
  <si>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</si>
  <si>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</si>
  <si>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</si>
  <si>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</si>
  <si>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</si>
  <si>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</si>
  <si>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</si>
  <si>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</si>
  <si>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</si>
  <si>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</si>
  <si>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</si>
  <si>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</si>
  <si>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</si>
  <si>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</si>
  <si>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</si>
  <si>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</si>
  <si>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</si>
  <si>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</si>
  <si>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</si>
  <si>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</si>
  <si>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</si>
  <si>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</si>
  <si>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</si>
  <si>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</si>
  <si>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</si>
  <si>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</si>
  <si>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</si>
  <si>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</si>
  <si>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</si>
  <si>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</si>
  <si>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</si>
  <si>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</si>
  <si>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</si>
  <si>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</si>
  <si>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</si>
  <si>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</si>
  <si>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</si>
  <si>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</si>
  <si>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</si>
  <si>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</si>
  <si>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</si>
  <si>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</si>
  <si>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</si>
  <si>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</si>
  <si>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</si>
  <si>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</si>
  <si>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</si>
  <si>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</si>
  <si>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</si>
  <si>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</si>
  <si>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</si>
  <si>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</si>
  <si>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</si>
  <si>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</si>
  <si>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</si>
  <si>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</si>
  <si>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</si>
  <si>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</si>
  <si>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</si>
  <si>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</si>
  <si>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</si>
  <si>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</si>
  <si>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</si>
  <si>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</si>
  <si>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</si>
  <si>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</si>
  <si>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</si>
  <si>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</si>
  <si>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</si>
  <si>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</si>
  <si>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</si>
  <si>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</si>
  <si>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</si>
  <si>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</si>
  <si>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</si>
  <si>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</si>
  <si>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</si>
  <si>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</si>
  <si>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</si>
  <si>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</si>
  <si>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</si>
  <si>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</si>
  <si>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</si>
  <si>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</si>
  <si>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</si>
  <si>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</si>
  <si>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</si>
  <si>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</si>
  <si>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</si>
  <si>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</si>
  <si>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</si>
  <si>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</si>
  <si>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</si>
  <si>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</si>
  <si>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</si>
  <si>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</si>
  <si>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</si>
  <si>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</si>
  <si>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</si>
  <si>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</si>
  <si>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</si>
  <si>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</si>
  <si>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</si>
  <si>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</si>
  <si>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</si>
  <si>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</si>
  <si>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</si>
  <si>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</si>
  <si>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</si>
  <si>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</si>
  <si>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</si>
  <si>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</si>
  <si>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</si>
  <si>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</si>
  <si>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</si>
  <si>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</si>
  <si>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</si>
  <si>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</si>
  <si>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</si>
  <si>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</si>
  <si>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</si>
  <si>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</si>
  <si>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</si>
  <si>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</si>
  <si>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</si>
  <si>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</si>
  <si>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</si>
  <si>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</si>
  <si>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</si>
  <si>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</si>
  <si>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</si>
  <si>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</si>
  <si>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</si>
  <si>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</si>
  <si>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</si>
  <si>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</si>
  <si>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</si>
  <si>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</si>
  <si>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</si>
  <si>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</si>
  <si>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</si>
  <si>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</si>
  <si>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</si>
  <si>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</si>
  <si>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</si>
  <si>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</si>
  <si>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</si>
  <si>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</si>
  <si>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</si>
  <si>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</si>
  <si>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</si>
  <si>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</si>
  <si>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</si>
  <si>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</si>
  <si>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</si>
  <si>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</si>
  <si>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</si>
  <si>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</si>
  <si>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</si>
  <si>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</si>
  <si>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</si>
  <si>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</si>
  <si>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</si>
  <si>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</si>
  <si>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</si>
  <si>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</si>
  <si>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</si>
  <si>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</si>
  <si>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</si>
  <si>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PCM-20251009-00001986</t>
  </si>
  <si>
    <t xml:space="preserve">ETA 60 min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</si>
  <si>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</si>
  <si>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</si>
  <si>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</si>
  <si>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</si>
  <si>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</si>
  <si>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</si>
  <si>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</si>
  <si>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</si>
  <si>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</si>
  <si>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</si>
  <si>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r>
      <rPr>
        <sz val="11"/>
        <color rgb="FF000000"/>
        <rFont val="Calibri"/>
      </rPr>
      <t xml:space="preserve">Cell down due to obsolete module shortage ( issue esclated to LATIS team and waiting their support to arrange modules)    </t>
    </r>
    <r>
      <rPr>
        <b/>
        <sz val="14"/>
        <color rgb="FF000000"/>
        <rFont val="Calibri"/>
      </rPr>
      <t xml:space="preserve">(totally down now will check after TL0131) / ETA 80 MIN </t>
    </r>
  </si>
  <si>
    <t>PCM-20251009-00001098</t>
  </si>
  <si>
    <t xml:space="preserve">3 G Down due to module issue under arrangement </t>
  </si>
  <si>
    <t>PCM-20251003-00001576</t>
  </si>
  <si>
    <t>Cell down due to obsolete module shortage ( issue esclated to LATIS team and waiting their support to arrange modules)</t>
  </si>
  <si>
    <t>PCM-20251004-00001986</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</si>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</sst>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1"/>
      <color rgb="FF000000"/>
      <name val="Calibri"/>
    </font>
    <font>
      <b/>
      <sz val="14"/>
      <color rgb="FF00000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33" fillId="9"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0" totalsRowShown="0" headerRowDxfId="15" dataDxfId="14" headerRowBorderDxfId="12" tableBorderDxfId="13">
  <autoFilter ref="A1:L20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276.9041194444435</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45939.85254537037</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45939.85254537037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45939.85254537037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45939.85254537037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45939.85254537037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45939.85254537037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45939.85254537037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45939.85254537037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45939.85254537037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45939.85254537037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45939.85254537037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45939.85254537037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45939.85254537037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45939.85254537037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45939.85254537037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45939.85254537037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45939.85254537037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45939.85254537037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45939.85254537037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45939.85254537037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45939.85254537037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45939.85254537037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45939.85254537037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45939.85254537037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45939.85254537037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45939.85254537037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45939.85254537037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45939.85254537037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45939.85254537037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45939.85254537037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45939.85254537037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45939.85254537037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45939.85254537037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45939.85254537037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45939.85254537037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45939.85254537037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45939.85254537037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45939.85254537037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45939.85254537037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45939.85254537037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45939.85254537037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45939.85254537037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45939.85254537037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45939.85254537037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45939.85254537037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45939.85254537037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45939.85254537037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45939.85254537037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45939.85254537037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45939.85254537037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45939.85254537037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45939.85254537037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45939.85254537037</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45939.85254537037</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45939.85254537037</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45939.85254537037</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45939.85254537037</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45939.85254537037</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45939.85254537037</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45939.85254537037</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45939.85254537037</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133.12546203703823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114.85270740740816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0.13937407407502178</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9" t="s">
        <v>24464</v>
      </c>
      <c r="E7" s="120" t="s">
        <v>38964</v>
      </c>
      <c r="F7" s="121">
        <v>45939.824189814812</v>
      </c>
      <c r="G7" s="122">
        <f ca="1">IFERROR(NOW()-F7,"-")</f>
        <v>2.8355555557936896E-2</v>
      </c>
      <c r="H7" s="121">
        <v>45939.812384259261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45939.85254537037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45939.85254537037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45939.85254537037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45939.85254537037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45939.85254537037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45939.85254537037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45939.85254537037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45939.85254537037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45939.85254537037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45939.85254537037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45939.85254537037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45939.85254537037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45939.85254537037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45939.85254537037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45939.85254537037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45939.85254537037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45939.85254537037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45939.85254537037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45939.85254537037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45939.85254537037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45939.85254537037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45939.85254537037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45939.85254537037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45939.85254537037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45939.85254537037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45939.85254537037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45939.85254537037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45939.85254537037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45939.85254537037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45939.85254537037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45939.85254537037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45939.85254537037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45939.85254537037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45939.85254537037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45939.85254537037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45939.85254537037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45939.85254537037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45939.85254537037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45939.85254537037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45939.85254537037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45939.85254537037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45939.85254537037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45939.85254537037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45939.85254537037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45939.85254537037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45939.85254537037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45939.85254537037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45939.85254537037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45939.85254537037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45939.85254537037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45939.85254537037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45939.85254537037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45939.85254537037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45939.85254537037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45939.85254537037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45939.85254537037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45939.85254537037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45939.85254537037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45939.85254537037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45939.85254537037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45939.85254537037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45939.85254537037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45939.85254537037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45939.85254537037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45939.85254537037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45939.85254537037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45939.85254537037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45939.85254537037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45939.85254537037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45939.85254537037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45939.85254537037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45939.85254537037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45939.85254537037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45939.85254537037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45939.85254537037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45939.85254537037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45939.85254537037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45939.85254537037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45939.85254537037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45939.85254537037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45939.85254537037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45939.85254537037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45939.85254537037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45939.85254537037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45939.85254537037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45939.85254537037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45939.85254537037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45939.85254537037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45939.85254537037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45939.85254537037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45939.85254537037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45939.85254537037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45939.85254537037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45939.85254537037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45939.85254537037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45939.85254537037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45939.85254537037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45939.85254537037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45939.85254537037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45939.85254537037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45939.85254537037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45939.85254537037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45939.85254537037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45939.85254537037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45939.85254537037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45939.85254537037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45939.85254537037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45939.85254537037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45939.85254537037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45939.85254537037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45939.85254537037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45939.85254537037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45939.85254537037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45939.85254537037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45939.85254537037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45939.85254537037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45939.85254537037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45939.85254537037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45939.85254537037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45939.85254537037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45939.85254537037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45939.85254537037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45939.85254537037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45939.85254537037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45939.85254537037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45939.85254537037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45939.85254537037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45939.85254537037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45939.85254537037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45939.85254537037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45939.85254537037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45939.85254537037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45939.85254537037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45939.85254537037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45939.85254537037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45939.85254537037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45939.85254537037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45939.85254537037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45939.85254537037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45939.85254537037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45939.85254537037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45939.85254537037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45939.85254537037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45939.85254537037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45939.85254537037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45939.85254537037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45939.85254537037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45939.85254537037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45939.85254537037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45939.85254537037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45939.85254537037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45939.85254537037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45939.85254537037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45939.85254537037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45939.85254537037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45939.85254537037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45939.85254537037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45939.85254537037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45939.85254537037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45939.85254537037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45939.85254537037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45939.85254537037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45939.85254537037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45939.85254537037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45939.85254537037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45939.85254537037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45939.85254537037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45939.85254537037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45939.85254537037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45939.85254537037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45939.85254537037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45939.85254537037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45939.85254537037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45939.85254537037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45939.85254537037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45939.85254537037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45939.85254537037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45939.85254537037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45939.85254537037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45939.85254537037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45939.85254537037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45939.85254537037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45939.85254537037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45939.85254537037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45939.85254537037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45939.85254537037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45939.85254537037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45939.85254537037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45939.85254537037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45939.85254537037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45939.85254537037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45939.85254537037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45939.85254537037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45939.85254537037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45939.85254537037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45939.85254537037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45939.85254537037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45939.85254537037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45939.85254537037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45939.85254537037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45939.85254537037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45939.85254537037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45939.85254537037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45939.85254537037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45939.85254537037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45939.85254537037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45939.85254537037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45939.85254537037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45939.85254537037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45939.85254537037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45939.85254537037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45939.85254537037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45939.85254537037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45939.85254537037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45939.85254537037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45939.85254537037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45939.85254537037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45939.85254537037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45939.85254537037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45939.85254537037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45939.85254537037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45939.85254537037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45939.85254537037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45939.85254537037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45939.85254537037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45939.85254537037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45939.85254537037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45939.85254537037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45939.85254537037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45939.85254537037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45939.85254537037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45939.85254537037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45939.85254537037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45939.85254537037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45939.85254537037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45939.85254537037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45939.85254537037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45939.85254537037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45939.85254537037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45939.85254537037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45939.85254537037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45939.85254537037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45939.85254537037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45939.85254537037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45939.85254537037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45939.85254537037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45939.85254537037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45939.85254537037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45939.85254537037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45939.85254537037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45939.85254537037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45939.85254537037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45939.85254537037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45939.85254537037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45939.85254537037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45939.85254537037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45939.85254537037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45939.85254537037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45939.85254537037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45939.85254537037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45939.85254537037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45939.85254537037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45939.85254537037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45939.85254537037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45939.85254537037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45939.85254537037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45939.85254537037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45939.85254537037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45939.85254537037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45939.85254537037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45939.85254537037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45939.85254537037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45939.85254537037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45939.85254537037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45939.85254537037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45939.85254537037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45939.85254537037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45939.85254537037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45939.85254537037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45939.85254537037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45939.85254537037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45939.85254537037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45939.85254537037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45939.85254537037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45939.85254537037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45939.85254537037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45939.85254537037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45939.85254537037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45939.85254537037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45939.85254537037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45939.85254537037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45939.85254537037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45939.85254537037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45939.85254537037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45939.85254537037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45939.85254537037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45939.85254537037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45939.85254537037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45939.85254537037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45939.85254537037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45939.85254537037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45939.85254537037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45939.85254537037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45939.85254537037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45939.85254537037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45939.85254537037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45939.85254537037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45939.85254537037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45939.85254537037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45939.85254537037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45939.85254537037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45939.85254537037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45939.85254537037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45939.85254537037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45939.85254537037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45939.85254537037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45939.85254537037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45939.85254537037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45939.85254537037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45939.85254537037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45939.85254537037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45939.85254537037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45939.85254537037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45939.85254537037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45939.85254537037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45939.85254537037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45939.85254537037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45939.85254537037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45939.85254537037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45939.85254537037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45939.85254537037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45939.85254537037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45939.85254537037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45939.85254537037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45939.85254537037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45939.85254537037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45939.85254537037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45939.85254537037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45939.85254537037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45939.85254537037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45939.85254537037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45939.85254537037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45939.85254537037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45939.85254537037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45939.85254537037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45939.85254537037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45939.85254537037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45939.85254537037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45939.85254537037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45939.85254537037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45939.85254537037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45939.85254537037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45939.85254537037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45939.85254537037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45939.85254537037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45939.85254537037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45939.85254537037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45939.85254537037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45939.85254537037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45939.85254537037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45939.85254537037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45939.85254537037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45939.85254537037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45939.85254537037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45939.85254537037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45939.85254537037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45939.85254537037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45939.85254537037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45939.85254537037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45939.85254537037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45939.85254537037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45939.85254537037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45939.85254537037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45939.85254537037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45939.85254537037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45939.85254537037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45939.85254537037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45939.85254537037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45939.85254537037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45939.85254537037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45939.85254537037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45939.85254537037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45939.85254537037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45939.85254537037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45939.85254537037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45939.85254537037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45939.85254537037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45939.85254537037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45939.85254537037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45939.85254537037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45939.85254537037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45939.85254537037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45939.85254537037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45939.85254537037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45939.85254537037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45939.85254537037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45939.85254537037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45939.85254537037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45939.85254537037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45939.85254537037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45939.85254537037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45939.85254537037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45939.85254537037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45939.85254537037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45939.85254537037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45939.85254537037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45939.85254537037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45939.85254537037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45939.85254537037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45939.85254537037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45939.85254537037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45939.85254537037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45939.85254537037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45939.85254537037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45939.85254537037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45939.85254537037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45939.85254537037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45939.85254537037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45939.85254537037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45939.85254537037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45939.85254537037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45939.85254537037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45939.85254537037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45939.85254537037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45939.85254537037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45939.85254537037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45939.85254537037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45939.85254537037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45939.85254537037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45939.85254537037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45939.85254537037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45939.85254537037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45939.85254537037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45939.85254537037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45939.85254537037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45939.85254537037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45939.85254537037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45939.85254537037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45939.85254537037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45939.85254537037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45939.85254537037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45939.85254537037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45939.85254537037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45939.85254537037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45939.85254537037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45939.85254537037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45939.85254537037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45939.85254537037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45939.85254537037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45939.85254537037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45939.85254537037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45939.85254537037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45939.85254537037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45939.85254537037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45939.85254537037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45939.85254537037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45939.85254537037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45939.85254537037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45939.85254537037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45939.85254537037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45939.85254537037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45939.85254537037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45939.85254537037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45939.85254537037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45939.85254537037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45939.85254537037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45939.85254537037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45939.85254537037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45939.85254537037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45939.85254537037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45939.85254537037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45939.85254537037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45939.85254537037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45939.85254537037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45939.85254537037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45939.85254537037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45939.85254537037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45939.85254537037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45939.85254537037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45939.85254537037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45939.85254537037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45939.85254537037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45939.85254537037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45939.85254537037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45939.85254537037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45939.85254537037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45939.85254537037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45939.85254537037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45939.85254537037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45939.85254537037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45939.85254537037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45939.85254537037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45939.85254537037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45939.85254537037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45939.85254537037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45939.85254537037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45939.85254537037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45939.85254537037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45939.85254537037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45939.85254537037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45939.85254537037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45939.85254537037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45939.85254537037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45939.85254537037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45939.85254537037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45939.85254537037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45939.85254537037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45939.85254537037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45939.85254537037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45939.85254537037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45939.85254537037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45939.85254537037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45939.85254537037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45939.85254537037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45939.85254537037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45939.85254537037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45939.85254537037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45939.85254537037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45939.85254537037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45939.85254537037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45939.85254537037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45939.85254537037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45939.85254537037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45939.85254537037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45939.85254537037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45939.85254537037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45939.85254537037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45939.85254537037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45939.85254537037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45939.85254537037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45939.85254537037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45939.85254537037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45939.85254537037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45939.85254537037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45939.85254537037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45939.85254537037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45939.85254537037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45939.85254537037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45939.85254537037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45939.85254537037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45939.85254537037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45939.85254537037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45939.85254537037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45939.85254537037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45939.85254537037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45939.85254537037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45939.85254537037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45939.85254537037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45939.85254537037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45939.85254537037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45939.85254537037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45939.85254537037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45939.85254537037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45939.85254537037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45939.85254537037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45939.85254537037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45939.85254537037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45939.85254537037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45939.85254537037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45939.85254537037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45939.85254537037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45939.85254537037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45939.85254537037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45939.85254537037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45939.85254537037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45939.85254537037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45939.85254537037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45939.85254537037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45939.85254537037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45939.85254537037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45939.85254537037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45939.85254537037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45939.85254537037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45939.85254537037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45939.85254537037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45939.85254537037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45939.85254537037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45939.85254537037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45939.85254537037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45939.85254537037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45939.85254537037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45939.85254537037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45939.85254537037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45939.85254537037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45939.85254537037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45939.85254537037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45939.85254537037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45939.85254537037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45939.85254537037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45939.85254537037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45939.85254537037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45939.85254537037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45939.85254537037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45939.85254537037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45939.85254537037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45939.85254537037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45939.85254537037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45939.85254537037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45939.85254537037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45939.85254537037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45939.85254537037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45939.85254537037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45939.85254537037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45939.85254537037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45939.85254537037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45939.85254537037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45939.85254537037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45939.85254537037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45939.85254537037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45939.85254537037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45939.85254537037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45939.85254537037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45939.85254537037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45939.85254537037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45939.85254537037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45939.85254537037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45939.85254537037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45939.85254537037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45939.85254537037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45939.85254537037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45939.85254537037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45939.85254537037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45939.85254537037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45939.85254537037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45939.85254537037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45939.85254537037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45939.85254537037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45939.85254537037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45939.85254537037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45939.85254537037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45939.85254537037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45939.85254537037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45939.85254537037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45939.85254537037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45939.85254537037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45939.85254537037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45939.85254537037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45939.85254537037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45939.85254537037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45939.85254537037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45939.85254537037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45939.85254537037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45939.85254537037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45939.85254537037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45939.85254537037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45939.85254537037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45939.85254537037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45939.85254537037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45939.85254537037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45939.85254537037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45939.85254537037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45939.85254537037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45939.85254537037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45939.85254537037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45939.85254537037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45939.85254537037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45939.85254537037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45939.85254537037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45939.85254537037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45939.85254537037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45939.85254537037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45939.85254537037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45939.85254537037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45939.85254537037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45939.85254537037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45939.85254537037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45939.85254537037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45939.85254537037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45939.85254537037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45939.85254537037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45939.85254537037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45939.85254537037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45939.85254537037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45939.85254537037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45939.85254537037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45939.85254537037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45939.85254537037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45939.85254537037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45939.85254537037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45939.85254537037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45939.85254537037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45939.85254537037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45939.85254537037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45939.85254537037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45939.85254537037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45939.85254537037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45939.85254537037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45939.85254537037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45939.85254537037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45939.85254537037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45939.85254537037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45939.85254537037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45939.85254537037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45939.85254537037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45939.85254537037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45939.85254537037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45939.85254537037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45939.85254537037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45939.85254537037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45939.85254537037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45939.85254537037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45939.85254537037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45939.85254537037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45939.85254537037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45939.85254537037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45939.85254537037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45939.85254537037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45939.85254537037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45939.85254537037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45939.85254537037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45939.85254537037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45939.85254537037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45939.85254537037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45939.85254537037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45939.85254537037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45939.85254537037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45939.85254537037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45939.85254537037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45939.85254537037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45939.85254537037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45939.85254537037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45939.85254537037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45939.85254537037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45939.85254537037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45939.85254537037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45939.85254537037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45939.85254537037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45939.85254537037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45939.85254537037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45939.85254537037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45939.85254537037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45939.85254537037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45939.85254537037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45939.85254537037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45939.85254537037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45939.85254537037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45939.85254537037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45939.85254537037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45939.85254537037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45939.85254537037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45939.85254537037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45939.85254537037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45939.85254537037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45939.85254537037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45939.85254537037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45939.85254537037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45939.85254537037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45939.85254537037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45939.85254537037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45939.85254537037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45939.85254537037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45939.85254537037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45939.85254537037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45939.85254537037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45939.85254537037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45939.85254537037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45939.85254537037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45939.85254537037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45939.85254537037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45939.85254537037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45939.85254537037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45939.85254537037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45939.85254537037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45939.85254537037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45939.85254537037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45939.85254537037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45939.85254537037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45939.85254537037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45939.85254537037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45939.85254537037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45939.85254537037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45939.85254537037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45939.85254537037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45939.85254537037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45939.85254537037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45939.85254537037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45939.85254537037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45939.85254537037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45939.85254537037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45939.85254537037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45939.85254537037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45939.85254537037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45939.85254537037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45939.85254537037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45939.85254537037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45939.85254537037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45939.85254537037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45939.85254537037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45939.85254537037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45939.85254537037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45939.85254537037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45939.85254537037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45939.85254537037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45939.85254537037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45939.85254537037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45939.85254537037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45939.85254537037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45939.85254537037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45939.85254537037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45939.85254537037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45939.85254537037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45939.85254537037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45939.85254537037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45939.85254537037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45939.85254537037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45939.85254537037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45939.85254537037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45939.85254537037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45939.85254537037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45939.85254537037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45939.85254537037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45939.85254537037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45939.85254537037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45939.85254537037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45939.85254537037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45939.85254537037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45939.85254537037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45939.85254537037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45939.85254537037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45939.85254537037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45939.85254537037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45939.85254537037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45939.85254537037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45939.85254537037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45939.85254537037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45939.85254537037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45939.85254537037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45939.85254537037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45939.85254537037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45939.85254537037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45939.85254537037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45939.85254537037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45939.85254537037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45939.85254537037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45939.85254537037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45939.85254537037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45939.85254537037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45939.85254537037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45939.85254537037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45939.85254537037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45939.85254537037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45939.85254537037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45939.85254537037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45939.85254537037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45939.85254537037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45939.85254537037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45939.85254537037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45939.85254537037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45939.85254537037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45939.85254537037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45939.85254537037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45939.85254537037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45939.85254537037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45939.85254537037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45939.85254537037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45939.85254537037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45939.85254537037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45939.85254537037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45939.85254537037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45939.85254537037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45939.85254537037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45939.85254537037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45939.85254537037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45939.85254537037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45939.85254537037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45939.85254537037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45939.85254537037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45939.85254537037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45939.85254537037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45939.85254537037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45939.85254537037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45939.85254537037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45939.85254537037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45939.85254537037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45939.85254537037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45939.85254537037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45939.85254537037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45939.85254537037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45939.85254537037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45939.85254537037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45939.85254537037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45939.85254537037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45939.85254537037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45939.85254537037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45939.85254537037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45939.85254537037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45939.85254537037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45939.85254537037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45939.85254537037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45939.85254537037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45939.85254537037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45939.85254537037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45939.85254537037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45939.85254537037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45939.85254537037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45939.85254537037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45939.85254537037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45939.85254537037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45939.85254537037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45939.85254537037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45939.85254537037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45939.85254537037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45939.85254537037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45939.85254537037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45939.85254537037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45939.85254537037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45939.85254537037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45939.85254537037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45939.85254537037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45939.85254537037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45939.85254537037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45939.85254537037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45939.85254537037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45939.85254537037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45939.85254537037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45939.85254537037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45939.85254537037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45939.85254537037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45939.85254537037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45939.85254537037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45939.85254537037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45939.85254537037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45939.85254537037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45939.85254537037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45939.85254537037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45939.85254537037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45939.85254537037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45939.85254537037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45939.85254537037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45939.85254537037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45939.85254537037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45939.85254537037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45939.85254537037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45939.85254537037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45939.85254537037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45939.85254537037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45939.85254537037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45939.85254537037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45939.85254537037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45939.85254537037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45939.85254537037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45939.85254537037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45939.85254537037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45939.85254537037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45939.85254537037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45939.85254537037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45939.85254537037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45939.85254537037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45939.85254537037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45939.85254537037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45939.85254537037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45939.85254537037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45939.85254537037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45939.85254537037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45939.85254537037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45939.85254537037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45939.85254537037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45939.85254537037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45939.85254537037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45939.85254537037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45939.85254537037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45939.85254537037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45939.85254537037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45939.85254537037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45939.85254537037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45939.85254537037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45939.85254537037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45939.85254537037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45939.85254537037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45939.85254537037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45939.85254537037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45939.85254537037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45939.85254537037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45939.85254537037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45939.85254537037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45939.85254537037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45939.85254537037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45939.85254537037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45939.85254537037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45939.85254537037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45939.85254537037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45939.85254537037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45939.85254537037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45939.85254537037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45939.85254537037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45939.85254537037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45939.85254537037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45939.85254537037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45939.85254537037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45939.85254537037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45939.85254537037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45939.85254537037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45939.85254537037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45939.85254537037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45939.85254537037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45939.85254537037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45939.85254537037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45939.85254537037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45939.85254537037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45939.85254537037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45939.85254537037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45939.85254537037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45939.85254537037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45939.85254537037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45939.85254537037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45939.85254537037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45939.85254537037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45939.85254537037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45939.85254537037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45939.85254537037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45939.85254537037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45939.85254537037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45939.85254537037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45939.85254537037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45939.85254537037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45939.85254537037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45939.85254537037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45939.85254537037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45939.85254537037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45939.85254537037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45939.85254537037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45939.85254537037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45939.85254537037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45939.85254537037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45939.85254537037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45939.85254537037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45939.85254537037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45939.85254537037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45939.85254537037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45939.85254537037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45939.85254537037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45939.85254537037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45939.85254537037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45939.85254537037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45939.85254537037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45939.85254537037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45939.85254537037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45939.85254537037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45939.85254537037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45939.85254537037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45939.85254537037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45939.85254537037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45939.85254537037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45939.85254537037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45939.85254537037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45939.85254537037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45939.85254537037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45939.85254537037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45939.85254537037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45939.85254537037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45939.85254537037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45939.85254537037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45939.85254537037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45939.85254537037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45939.85254537037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45939.85254537037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45939.85254537037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45939.85254537037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45939.85254537037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45939.85254537037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45939.85254537037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45939.85254537037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45939.85254537037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45939.85254537037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45939.85254537037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45939.85254537037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45939.85254537037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45939.85254537037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45939.85254537037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45939.85254537037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45939.85254537037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45939.85254537037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45939.85254537037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45939.85254537037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45939.85254537037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45939.85254537037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45939.85254537037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45939.85254537037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45939.85254537037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45939.85254537037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45939.85254537037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45939.85254537037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45939.85254537037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45939.85254537037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45939.85254537037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45939.85254537037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45939.85254537037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45939.85254537037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45939.85254537037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45939.85254537037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45939.85254537037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45939.85254537037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45939.85254537037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45939.85254537037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45939.85254537037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45939.85254537037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45939.85254537037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45939.85254537037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45939.85254537037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45939.85254537037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45939.85254537037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45939.85254537037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45939.85254537037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45939.85254537037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45939.85254537037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45939.85254537037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45939.85254537037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45939.85254537037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45939.85254537037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45939.85254537037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45939.85254537037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45939.85254537037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45939.85254537037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45939.85254537037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45939.85254537037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45939.85254537037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45939.85254537037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45939.85254537037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45939.85254537037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45939.85254537037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45939.85254537037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45939.85254537037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45939.85254537037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45939.85254537037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45939.85254537037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45939.85254537037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45939.85254537037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45939.85254537037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45939.85254537037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45939.85254537037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45939.85254537037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45939.85254537037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45939.85254537037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45939.85254537037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45939.85254537037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45939.85254537037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45939.85254537037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45939.85254537037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45939.85254537037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45939.85254537037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45939.85254537037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45939.85254537037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45939.85254537037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45939.85254537037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45939.85254537037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45939.85254537037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45939.85254537037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45939.85254537037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45939.85254537037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45939.85254537037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45939.85254537037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45939.85254537037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45939.85254537037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45939.85254537037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45939.85254537037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45939.85254537037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45939.85254537037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45939.85254537037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45939.85254537037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45939.85254537037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45939.85254537037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45939.85254537037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45939.85254537037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45939.85254537037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45939.85254537037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45939.85254537037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45939.85254537037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45939.85254537037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45939.85254537037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45939.85254537037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45939.85254537037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45939.85254537037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45939.85254537037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45939.85254537037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45939.85254537037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45939.85254537037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45939.85254537037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45939.85254537037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45939.85254537037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45939.85254537037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45939.85254537037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45939.85254537037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45939.85254537037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45939.85254537037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45939.85254537037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45939.85254537037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45939.85254537037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45939.85254537037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45939.85254537037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45939.85254537037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45939.85254537037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45939.85254537037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45939.85254537037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45939.85254537037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45939.85254537037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45939.85254537037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45939.85254537037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45939.85254537037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45939.85254537037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45939.85254537037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45939.85254537037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45939.85254537037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45939.85254537037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45939.85254537037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45939.85254537037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45939.85254537037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45939.85254537037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45939.85254537037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45939.85254537037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45939.85254537037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45939.85254537037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45939.85254537037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45939.85254537037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45939.85254537037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45939.85254537037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45939.85254537037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45939.85254537037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45939.85254537037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45939.85254537037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45939.85254537037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45939.85254537037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45939.85254537037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45939.85254537037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45939.85254537037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45939.85254537037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45939.85254537037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45939.85254537037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45939.85254537037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45939.85254537037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45939.85254537037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45939.85254537037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45939.85254537037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45939.85254537037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45939.85254537037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45939.85254537037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45939.85254537037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45939.85254537037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45939.85254537037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45939.85254537037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45939.85254537037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45939.85254537037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45939.85254537037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45939.85254537037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45939.85254537037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45939.85254537037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45939.85254537037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45939.85254537037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45939.85254537037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45939.85254537037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45939.85254537037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45939.85254537037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45939.85254537037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45939.85254537037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45939.85254537037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45939.85254537037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45939.85254537037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45939.85254537037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45939.85254537037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45939.85254537037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45939.85254537037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45939.85254537037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45939.85254537037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45939.85254537037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45939.85254537037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45939.85254537037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45939.85254537037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45939.85254537037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45939.85254537037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45939.85254537037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45939.85254537037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45939.85254537037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45939.85254537037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45939.85254537037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45939.85254537037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45939.85254537037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45939.85254537037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45939.85254537037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45939.85254537037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45939.85254537037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45939.85254537037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45939.85254537037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45939.85254537037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45939.85254537037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45939.85254537037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45939.85254537037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45939.85254537037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45939.85254537037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45939.85254537037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45939.85254537037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45939.85254537037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45939.85254537037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45939.85254537037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45939.85254537037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45939.85254537037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45939.85254537037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45939.85254537037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45939.85254537037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45939.85254537037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45939.85254537037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45939.85254537037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45939.85254537037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45939.85254537037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45939.85254537037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45939.85254537037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45939.85254537037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45939.85254537037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45939.85254537037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45939.85254537037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45939.85254537037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45939.85254537037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45939.85254537037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45939.85254537037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45939.85254537037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45939.85254537037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45939.85254537037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45939.85254537037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45939.85254537037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45939.85254537037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45939.85254537037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45939.85254537037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45939.85254537037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45939.85254537037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45939.85254537037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45939.85254537037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45939.85254537037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45939.85254537037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45939.85254537037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45939.85254537037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45939.85254537037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45939.85254537037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45939.85254537037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45939.85254537037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45939.85254537037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45939.85254537037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45939.85254537037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45939.85254537037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45939.85254537037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45939.85254537037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45939.85254537037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45939.85254537037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45939.85254537037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45939.85254537037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45939.85254537037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45939.85254537037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45939.85254537037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45939.85254537037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45939.85254537037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45939.85254537037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45939.85254537037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45939.85254537037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45939.85254537037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45939.85254537037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45939.85254537037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45939.85254537037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45939.85254537037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45939.85254537037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45939.85254537037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45939.85254537037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45939.85254537037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45939.85254537037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45939.85254537037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45939.85254537037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45939.85254537037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45939.85254537037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45939.85254537037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45939.85254537037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45939.85254537037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45939.85254537037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45939.85254537037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45939.85254537037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45939.85254537037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45939.85254537037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45939.85254537037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45939.85254537037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45939.85254537037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45939.85254537037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45939.85254537037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45939.85254537037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45939.85254537037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45939.85254537037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236.37182777777343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0.29529999999795109</v>
      </c>
      <c r="H3" s="131">
        <v>45939.542118055557</v>
      </c>
      <c r="I3" s="127" t="str">
        <f>IFERROR(VLOOKUP(D3,DB!A:F,6,0),"")</f>
        <v>Generator-SG</v>
      </c>
      <c r="J3" s="127" t="str">
        <f>IFERROR(VLOOKUP(D3,DB!A:G,7,0),"")</f>
        <v>Weak</v>
      </c>
      <c r="K3" s="133" t="s">
        <v>39059</v>
      </c>
      <c r="L3" s="129" t="str">
        <f>IFERROR(VLOOKUP(D3,DB!A:I,9,0),"")</f>
        <v>Latis</v>
      </c>
    </row>
    <row r="4" spans="1:16" ht="15" customHeight="1">
      <c r="A4" s="127"/>
      <c r="B4" s="127" t="str">
        <f>IFERROR(VLOOKUP(D4,DB!A:K,11,0),"")</f>
        <v/>
      </c>
      <c r="C4" s="128"/>
      <c r="D4" s="129"/>
      <c r="E4" s="130"/>
      <c r="F4" s="131"/>
      <c r="G4" s="132">
        <f ca="1">IFERROR(NOW()-F4,"")</f>
        <v>45939.85254537037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45939.85254537037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45939.85254537037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45939.85254537037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45939.85254537037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45939.85254537037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45939.85254537037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45939.85254537037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45939.85254537037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45939.85254537037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45939.85254537037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45939.85254537037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45939.85254537037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45939.85254537037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45939.85254537037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45939.85254537037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45939.85254537037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45939.85254537037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45939.85254537037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45939.85254537037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45939.85254537037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45939.85254537037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45939.85254537037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45939.85254537037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45939.85254537037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45939.85254537037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45939.85254537037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45939.85254537037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45939.85254537037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45939.85254537037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45939.85254537037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45939.85254537037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45939.85254537037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45939.85254537037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45939.85254537037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45939.85254537037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45939.85254537037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45939.85254537037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45939.85254537037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45939.85254537037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45939.85254537037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45939.85254537037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45939.85254537037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45939.85254537037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45939.85254537037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45939.85254537037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45939.85254537037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45939.85254537037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45939.85254537037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45939.85254537037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45939.85254537037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45939.85254537037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45939.85254537037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45939.85254537037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45939.85254537037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45939.85254537037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45939.85254537037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45939.85254537037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45939.85254537037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45939.85254537037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45939.85254537037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45939.85254537037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45939.85254537037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45939.85254537037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45939.85254537037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45939.85254537037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45939.85254537037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45939.85254537037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45939.85254537037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45939.85254537037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45939.85254537037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45939.85254537037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45939.85254537037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45939.85254537037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45939.85254537037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45939.85254537037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45939.85254537037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45939.85254537037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45939.85254537037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45939.85254537037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45939.85254537037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45939.85254537037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45939.85254537037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45939.85254537037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45939.85254537037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45939.85254537037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45939.85254537037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45939.85254537037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45939.85254537037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45939.85254537037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45939.85254537037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45939.85254537037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45939.85254537037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45939.85254537037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45939.85254537037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45939.85254537037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45939.85254537037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45939.85254537037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45939.85254537037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45939.85254537037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45939.85254537037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45939.85254537037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45939.85254537037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45939.85254537037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45939.85254537037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45939.85254537037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45939.85254537037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45939.85254537037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45939.85254537037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45939.85254537037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45939.85254537037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45939.85254537037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45939.85254537037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45939.85254537037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45939.85254537037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45939.85254537037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45939.85254537037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45939.85254537037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45939.85254537037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45939.85254537037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45939.85254537037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45939.85254537037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45939.85254537037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45939.85254537037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45939.85254537037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45939.85254537037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45939.85254537037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45939.85254537037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45939.85254537037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45939.85254537037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45939.85254537037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45939.85254537037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45939.85254537037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45939.85254537037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45939.85254537037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45939.85254537037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45939.85254537037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45939.85254537037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45939.85254537037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45939.85254537037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45939.85254537037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45939.85254537037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45939.85254537037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45939.85254537037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45939.85254537037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45939.85254537037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45939.85254537037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45939.85254537037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45939.85254537037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45939.85254537037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45939.85254537037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45939.85254537037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45939.85254537037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45939.85254537037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45939.85254537037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45939.85254537037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45939.85254537037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45939.85254537037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45939.85254537037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45939.85254537037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45939.85254537037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45939.85254537037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45939.85254537037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45939.85254537037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45939.85254537037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45939.85254537037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45939.85254537037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45939.85254537037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45939.85254537037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45939.85254537037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45939.85254537037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45939.85254537037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45939.85254537037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45939.85254537037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45939.85254537037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45939.85254537037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45939.85254537037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45939.85254537037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45939.85254537037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45939.85254537037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45939.85254537037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45939.85254537037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45939.85254537037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45939.85254537037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45939.85254537037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45939.85254537037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45939.85254537037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45939.85254537037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45939.85254537037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45939.85254537037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45939.85254537037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45939.85254537037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45939.85254537037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45939.85254537037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45939.85254537037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45939.85254537037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45939.85254537037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45939.85254537037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45939.85254537037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45939.85254537037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45939.85254537037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45939.85254537037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45939.85254537037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45939.85254537037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45939.85254537037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45939.85254537037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45939.85254537037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45939.85254537037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45939.85254537037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45939.85254537037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45939.85254537037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45939.85254537037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45939.85254537037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45939.85254537037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45939.85254537037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45939.85254537037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45939.85254537037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45939.85254537037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45939.85254537037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45939.85254537037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45939.85254537037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45939.85254537037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45939.85254537037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45939.85254537037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45939.85254537037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45939.85254537037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45939.85254537037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45939.85254537037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45939.85254537037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45939.85254537037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45939.85254537037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45939.85254537037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45939.85254537037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45939.85254537037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45939.85254537037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45939.85254537037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45939.85254537037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45939.85254537037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45939.85254537037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45939.85254537037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45939.85254537037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45939.85254537037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45939.85254537037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45939.85254537037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45939.85254537037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45939.85254537037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45939.85254537037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45939.85254537037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45939.85254537037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45939.85254537037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45939.85254537037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45939.85254537037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45939.85254537037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45939.85254537037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45939.85254537037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45939.85254537037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45939.85254537037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45939.85254537037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45939.85254537037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45939.85254537037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45939.85254537037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45939.85254537037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45939.85254537037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45939.85254537037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45939.85254537037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45939.85254537037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45939.85254537037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45939.85254537037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45939.85254537037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45939.85254537037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45939.85254537037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45939.85254537037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45939.85254537037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45939.85254537037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45939.85254537037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45939.85254537037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45939.85254537037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45939.85254537037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45939.85254537037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45939.85254537037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45939.85254537037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45939.85254537037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45939.85254537037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45939.85254537037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45939.85254537037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45939.85254537037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45939.85254537037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45939.85254537037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45939.85254537037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45939.85254537037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45939.85254537037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45939.85254537037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45939.85254537037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45939.85254537037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45939.85254537037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45939.85254537037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45939.85254537037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45939.85254537037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45939.85254537037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45939.85254537037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45939.85254537037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45939.85254537037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45939.85254537037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45939.85254537037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45939.85254537037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45939.85254537037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45939.85254537037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45939.85254537037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45939.85254537037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45939.85254537037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45939.85254537037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45939.85254537037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45939.85254537037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45939.85254537037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45939.85254537037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45939.85254537037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45939.85254537037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45939.85254537037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45939.85254537037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45939.85254537037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45939.85254537037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45939.85254537037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45939.85254537037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45939.85254537037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45939.85254537037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45939.85254537037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45939.85254537037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45939.85254537037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45939.85254537037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45939.85254537037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45939.85254537037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45939.85254537037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45939.85254537037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45939.85254537037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45939.85254537037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45939.85254537037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45939.85254537037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45939.85254537037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45939.85254537037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45939.85254537037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45939.85254537037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45939.85254537037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45939.85254537037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45939.85254537037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45939.85254537037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45939.85254537037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45939.85254537037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45939.85254537037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45939.85254537037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45939.85254537037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45939.85254537037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45939.85254537037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45939.85254537037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45939.85254537037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45939.85254537037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45939.85254537037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45939.85254537037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45939.85254537037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45939.85254537037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45939.85254537037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45939.85254537037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45939.85254537037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45939.85254537037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45939.85254537037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45939.85254537037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45939.85254537037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45939.85254537037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45939.85254537037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45939.85254537037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45939.85254537037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45939.85254537037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45939.85254537037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45939.85254537037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45939.85254537037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45939.85254537037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45939.85254537037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45939.85254537037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45939.85254537037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45939.85254537037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45939.85254537037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45939.85254537037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45939.85254537037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45939.85254537037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45939.85254537037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45939.85254537037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45939.85254537037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45939.85254537037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45939.85254537037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45939.85254537037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45939.85254537037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45939.85254537037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45939.85254537037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45939.85254537037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45939.85254537037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45939.85254537037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45939.85254537037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45939.85254537037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45939.85254537037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45939.85254537037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45939.85254537037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45939.85254537037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45939.85254537037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45939.85254537037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45939.85254537037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45939.85254537037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45939.85254537037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45939.85254537037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45939.85254537037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45939.85254537037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45939.85254537037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45939.85254537037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45939.85254537037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45939.85254537037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45939.85254537037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45939.85254537037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45939.85254537037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45939.85254537037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45939.85254537037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45939.85254537037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45939.85254537037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45939.85254537037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45939.85254537037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45939.85254537037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45939.85254537037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45939.85254537037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45939.85254537037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45939.85254537037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45939.85254537037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45939.85254537037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45939.85254537037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45939.85254537037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45939.85254537037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45939.85254537037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45939.85254537037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45939.85254537037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45939.85254537037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45939.85254537037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45939.85254537037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45939.85254537037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45939.85254537037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45939.85254537037</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45939.85254537037</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45939.85254537037</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4">
        <f ca="1">IFERROR(NOW()-F2,"")</f>
        <v>48.020485185181315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4">
        <f t="shared" ref="G3" ca="1" si="0">IFERROR(NOW()-F3,"")</f>
        <v>13.663668055552989</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19" ca="1" si="1">IFERROR(NOW()-F4,"")</f>
        <v>45939.85254537037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45939.85254537037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45939.85254537037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45939.85254537037</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45939.85254537037</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45939.85254537037</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45939.85254537037</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45939.85254537037</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45939.85254537037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45939.85254537037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45939.85254537037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45939.85254537037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45939.85254537037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45939.85254537037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45939.85254537037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45939.85254537037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ref="G20:G51" ca="1" si="2">IFERROR(NOW()-F20,"")</f>
        <v>45939.85254537037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45939.85254537037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45939.85254537037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45939.85254537037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45939.85254537037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45939.85254537037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45939.85254537037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45939.85254537037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45939.85254537037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45939.85254537037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45939.85254537037</v>
      </c>
      <c r="H30" s="38"/>
      <c r="I30" s="37" t="str">
        <f>IFERROR(VLOOKUP(D30,DB!A:F,6,0),"")</f>
        <v/>
      </c>
      <c r="J30" s="37" t="str">
        <f>IFERROR(VLOOKUP(D30,DB!A:G,7,0),"")</f>
        <v/>
      </c>
      <c r="K30" s="37"/>
      <c r="L30" s="37" t="str">
        <f>IFERROR(VLOOKUP(D30,DB!A:I,9,0),"")</f>
        <v/>
      </c>
    </row>
    <row r="31" spans="1:12" ht="15">
      <c r="A31" s="84"/>
      <c r="B31" s="84" t="str">
        <f>IFERROR(VLOOKUP(D31,DB!A:K,11,0),"")</f>
        <v/>
      </c>
      <c r="C31" s="84"/>
      <c r="D31" s="84"/>
      <c r="E31" s="84"/>
      <c r="F31" s="123"/>
      <c r="G31" s="124">
        <f t="shared" ca="1" si="2"/>
        <v>45939.85254537037</v>
      </c>
      <c r="H31" s="123"/>
      <c r="I31" s="84" t="str">
        <f>IFERROR(VLOOKUP(D31,DB!A:F,6,0),"")</f>
        <v/>
      </c>
      <c r="J31" s="84" t="str">
        <f>IFERROR(VLOOKUP(D31,DB!A:G,7,0),"")</f>
        <v/>
      </c>
      <c r="K31" s="84"/>
      <c r="L31" s="84" t="str">
        <f>IFERROR(VLOOKUP(D31,DB!A:I,9,0),"")</f>
        <v/>
      </c>
    </row>
    <row r="32" spans="1:12" ht="15">
      <c r="A32" s="37"/>
      <c r="B32" s="37" t="str">
        <f>IFERROR(VLOOKUP(D32,DB!A:K,11,0),"")</f>
        <v/>
      </c>
      <c r="C32" s="37"/>
      <c r="D32" s="37"/>
      <c r="E32" s="37"/>
      <c r="F32" s="38"/>
      <c r="G32" s="39">
        <f t="shared" ca="1" si="2"/>
        <v>45939.85254537037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45939.85254537037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45939.85254537037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45939.85254537037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45939.85254537037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45939.85254537037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45939.85254537037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45939.85254537037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45939.85254537037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45939.85254537037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45939.85254537037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45939.85254537037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45939.85254537037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45939.85254537037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45939.85254537037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45939.85254537037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45939.85254537037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45939.85254537037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45939.85254537037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45939.85254537037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ref="G52:G83" ca="1" si="3">IFERROR(NOW()-F52,"")</f>
        <v>45939.85254537037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45939.85254537037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45939.85254537037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45939.85254537037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45939.85254537037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45939.85254537037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45939.85254537037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45939.85254537037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3"/>
      <c r="G60" s="124">
        <f t="shared" ca="1" si="3"/>
        <v>45939.85254537037</v>
      </c>
      <c r="H60" s="123"/>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t="shared" ca="1" si="3"/>
        <v>45939.85254537037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45939.85254537037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45939.85254537037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45939.85254537037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45939.85254537037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45939.85254537037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45939.85254537037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45939.85254537037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45939.85254537037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45939.85254537037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45939.85254537037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45939.85254537037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45939.85254537037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45939.85254537037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45939.85254537037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45939.85254537037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45939.85254537037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45939.85254537037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45939.85254537037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45939.85254537037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45939.85254537037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45939.85254537037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45939.85254537037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ref="G84:G115" ca="1" si="4">IFERROR(NOW()-F84,"")</f>
        <v>45939.85254537037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45939.85254537037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45939.85254537037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45939.85254537037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45939.85254537037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45939.85254537037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45939.85254537037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45939.85254537037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45939.85254537037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45939.85254537037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45939.85254537037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45939.85254537037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45939.85254537037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45939.85254537037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45939.85254537037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45939.85254537037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45939.85254537037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45939.85254537037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45939.85254537037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45939.85254537037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45939.85254537037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45939.85254537037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45939.85254537037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45939.85254537037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45939.85254537037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45939.85254537037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45939.85254537037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45939.85254537037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45939.85254537037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45939.85254537037</v>
      </c>
      <c r="H113" s="38"/>
      <c r="I113" s="37" t="str">
        <f>IFERROR(VLOOKUP(D113,DB!A:F,6,0),"")</f>
        <v/>
      </c>
      <c r="J113" s="37" t="str">
        <f>IFERROR(VLOOKUP(D113,DB!A:G,7,0),"")</f>
        <v/>
      </c>
      <c r="K113" s="37"/>
      <c r="L113" s="37" t="str">
        <f>IFERROR(VLOOKUP(D113,DB!A:I,9,0),"")</f>
        <v/>
      </c>
    </row>
    <row r="114" spans="1:12" ht="15">
      <c r="A114" s="84"/>
      <c r="B114" s="84" t="str">
        <f>IFERROR(VLOOKUP(D114,DB!A:K,11,0),"")</f>
        <v/>
      </c>
      <c r="C114" s="84"/>
      <c r="D114" s="84"/>
      <c r="E114" s="84"/>
      <c r="F114" s="123"/>
      <c r="G114" s="124">
        <f t="shared" ca="1" si="4"/>
        <v>45939.85254537037</v>
      </c>
      <c r="H114" s="123"/>
      <c r="I114" s="84" t="str">
        <f>IFERROR(VLOOKUP(D114,DB!A:F,6,0),"")</f>
        <v/>
      </c>
      <c r="J114" s="84" t="str">
        <f>IFERROR(VLOOKUP(D114,DB!A:G,7,0),"")</f>
        <v/>
      </c>
      <c r="K114" s="84"/>
      <c r="L114" s="84" t="str">
        <f>IFERROR(VLOOKUP(D114,DB!A:I,9,0),"")</f>
        <v/>
      </c>
    </row>
    <row r="115" spans="1:12" ht="15"/>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6" ht="15"/>
    <row r="777" ht="15"/>
    <row r="784" ht="15"/>
    <row r="787" ht="15"/>
    <row r="789" ht="15"/>
    <row r="792" ht="15"/>
    <row r="800" ht="15"/>
    <row r="801" ht="15"/>
    <row r="803" ht="15"/>
    <row r="804" ht="15"/>
    <row r="808" ht="15"/>
    <row r="809" ht="15"/>
    <row r="811" ht="15"/>
    <row r="812" ht="15"/>
    <row r="813" ht="15"/>
    <row r="814" ht="15"/>
    <row r="815" ht="15"/>
    <row r="816" ht="15"/>
    <row r="817" ht="15"/>
    <row r="818"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5" ht="15"/>
    <row r="913" ht="15"/>
    <row r="914" ht="15"/>
    <row r="916" ht="15"/>
    <row r="917" ht="15"/>
    <row r="918" ht="15"/>
    <row r="920" ht="15"/>
    <row r="921" ht="15"/>
    <row r="925" ht="15"/>
    <row r="926" ht="15"/>
    <row r="928" ht="15"/>
    <row r="929" ht="15"/>
    <row r="931" ht="15"/>
    <row r="932" ht="15"/>
    <row r="933" ht="15"/>
    <row r="934" ht="15"/>
    <row r="935" ht="15"/>
    <row r="936" ht="15"/>
    <row r="937" ht="15"/>
    <row r="938" ht="15"/>
    <row r="939" ht="15"/>
    <row r="941" ht="15"/>
    <row r="942" ht="15"/>
    <row r="944" ht="15"/>
    <row r="945"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87" ht="15"/>
    <row r="988" ht="15"/>
    <row r="989" ht="15"/>
    <row r="990" ht="15"/>
    <row r="991" ht="15"/>
    <row r="992" ht="15"/>
    <row r="993" ht="15"/>
    <row r="994" ht="15"/>
    <row r="996" ht="15"/>
    <row r="997" ht="15"/>
    <row r="999" ht="15"/>
    <row r="1000" ht="15"/>
    <row r="1003" ht="15"/>
    <row r="1004" ht="15"/>
    <row r="1007" ht="15"/>
    <row r="1010" ht="15"/>
    <row r="1011" ht="15"/>
    <row r="1013" ht="15"/>
    <row r="1014" ht="15"/>
    <row r="1016" ht="15"/>
    <row r="1017" ht="15"/>
    <row r="1019" ht="15"/>
    <row r="1020"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212" ht="15"/>
    <row r="1213" ht="15"/>
    <row r="1215" ht="15"/>
    <row r="1216"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80" ht="15"/>
    <row r="1287" ht="15"/>
    <row r="1290" ht="15"/>
    <row r="1291" ht="15"/>
    <row r="1293" ht="15"/>
    <row r="1294" ht="15"/>
    <row r="1295" ht="15"/>
    <row r="1298" ht="15"/>
    <row r="1299" ht="15"/>
    <row r="1302" ht="15"/>
    <row r="1304" ht="15"/>
    <row r="1305" ht="15"/>
    <row r="1307" ht="15"/>
    <row r="1308" ht="15"/>
    <row r="1310" ht="15"/>
    <row r="1311"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7" ht="15"/>
    <row r="1345" ht="15"/>
    <row r="1347" ht="15"/>
    <row r="1348" ht="15"/>
    <row r="1349" ht="15"/>
    <row r="1350" ht="15"/>
    <row r="1351" ht="15"/>
    <row r="1352" ht="15"/>
    <row r="1353" ht="15"/>
    <row r="1354" ht="15"/>
    <row r="1355" ht="15"/>
    <row r="1356" ht="15"/>
    <row r="1357" ht="15"/>
    <row r="1358" ht="15"/>
    <row r="1359" ht="15"/>
    <row r="1360" ht="15"/>
    <row r="1361" ht="15"/>
    <row r="1362" ht="15"/>
    <row r="1363" ht="15"/>
    <row r="1365" ht="15"/>
    <row r="1369" ht="15"/>
    <row r="1370" ht="15"/>
    <row r="1371"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0"/>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13.079698148147145</v>
      </c>
      <c r="H2" s="152">
        <v>45927.449074074102</v>
      </c>
      <c r="I2" s="149" t="str">
        <f>IFERROR(VLOOKUP(D2,DB!A:F,6,0),"")</f>
        <v>SCECO</v>
      </c>
      <c r="J2" s="149" t="str">
        <f>IFERROR(VLOOKUP(D2,DB!A:G,7,0),"")</f>
        <v>Weak</v>
      </c>
      <c r="K2" s="165"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0.32348287037166301</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5.971573148148309</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45934.942245370374</v>
      </c>
      <c r="G5" s="151">
        <f ca="1">IFERROR(NOW()-F5,"-")</f>
        <v>4.9102999999959138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39072</v>
      </c>
      <c r="B6" s="157" t="str">
        <f>IFERROR(VLOOKUP(D6,DB!A:K,11,0),"")</f>
        <v>R6</v>
      </c>
      <c r="C6" s="157">
        <v>1</v>
      </c>
      <c r="D6" s="157" t="s">
        <v>33325</v>
      </c>
      <c r="E6" s="157" t="s">
        <v>38964</v>
      </c>
      <c r="F6" s="162">
        <v>45939.789467592593</v>
      </c>
      <c r="G6" s="151">
        <f ca="1">IFERROR(NOW()-F6,"-")</f>
        <v>6.3077777776925359E-2</v>
      </c>
      <c r="H6" s="162">
        <v>45939.783831018518</v>
      </c>
      <c r="I6" s="157" t="str">
        <f>IFERROR(VLOOKUP(D6,DB!A:F,6,0),"")</f>
        <v>Generator-SG</v>
      </c>
      <c r="J6" s="157" t="str">
        <f>IFERROR(VLOOKUP(D6,DB!A:G,7,0),"")</f>
        <v>Vandalized</v>
      </c>
      <c r="K6" s="157" t="s">
        <v>39073</v>
      </c>
      <c r="L6" s="157" t="str">
        <f>IFERROR(VLOOKUP(D6,DB!A:I,9,0),"")</f>
        <v>Latis</v>
      </c>
    </row>
    <row r="7" spans="1:16383" ht="31.5" customHeight="1">
      <c r="A7" s="157"/>
      <c r="B7" s="157" t="str">
        <f>IFERROR(VLOOKUP(D7,DB!A:K,11,0),"")</f>
        <v/>
      </c>
      <c r="C7" s="157"/>
      <c r="D7" s="156"/>
      <c r="E7" s="157"/>
      <c r="F7" s="157"/>
      <c r="G7" s="151">
        <f ca="1">IFERROR(NOW()-F7,"-")</f>
        <v>45939.85254537037</v>
      </c>
      <c r="H7" s="157"/>
      <c r="I7" s="157" t="str">
        <f>IFERROR(VLOOKUP(D7,DB!A:F,6,0),"")</f>
        <v/>
      </c>
      <c r="J7" s="157" t="str">
        <f>IFERROR(VLOOKUP(D7,DB!A:G,7,0),"")</f>
        <v/>
      </c>
      <c r="K7" s="157"/>
      <c r="L7" s="157" t="str">
        <f>IFERROR(VLOOKUP(D7,DB!A:I,9,0),"")</f>
        <v/>
      </c>
    </row>
    <row r="8" spans="1:16383" ht="31.5" customHeight="1">
      <c r="A8" s="157"/>
      <c r="B8" s="157" t="str">
        <f>IFERROR(VLOOKUP(D8,DB!A:K,11,0),"")</f>
        <v/>
      </c>
      <c r="C8" s="157"/>
      <c r="D8" s="157"/>
      <c r="E8" s="157"/>
      <c r="F8" s="157"/>
      <c r="G8" s="151">
        <f ca="1">IFERROR(NOW()-F8,"-")</f>
        <v>45939.85254537037</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45939.85254537037</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45939.85254537037</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45939.85254537037</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45939.85254537037</v>
      </c>
      <c r="H12" s="157"/>
      <c r="I12" s="157" t="str">
        <f>IFERROR(VLOOKUP(D12,DB!A:F,6,0),"")</f>
        <v/>
      </c>
      <c r="J12" s="157" t="str">
        <f>IFERROR(VLOOKUP(D12,DB!A:G,7,0),"")</f>
        <v/>
      </c>
      <c r="K12" s="157"/>
      <c r="L12" s="157" t="str">
        <f>IFERROR(VLOOKUP(D12,DB!A:I,9,0),"")</f>
        <v/>
      </c>
    </row>
    <row r="13" spans="1:16383" ht="31.5" customHeight="1">
      <c r="A13" s="110"/>
      <c r="B13" s="158" t="str">
        <f>IFERROR(VLOOKUP(D13,DB!A:K,11,0),"")</f>
        <v/>
      </c>
      <c r="C13" s="158"/>
      <c r="D13" s="158"/>
      <c r="E13" s="159"/>
      <c r="F13" s="113"/>
      <c r="G13" s="151">
        <f ca="1">IFERROR(NOW()-F13,"-")</f>
        <v>45939.85254537037</v>
      </c>
      <c r="H13" s="113"/>
      <c r="I13" s="158" t="str">
        <f>IFERROR(VLOOKUP(D13,DB!A:F,6,0),"")</f>
        <v/>
      </c>
      <c r="J13" s="158" t="str">
        <f>IFERROR(VLOOKUP(D13,DB!A:G,7,0),"")</f>
        <v/>
      </c>
      <c r="K13" s="161"/>
      <c r="L13" s="159" t="str">
        <f>IFERROR(VLOOKUP(D13,DB!A:I,9,0),"")</f>
        <v/>
      </c>
    </row>
    <row r="14" spans="1:16383" ht="31.5" customHeight="1">
      <c r="A14" s="110"/>
      <c r="B14" s="158" t="str">
        <f>IFERROR(VLOOKUP(D14,DB!A:K,11,0),"")</f>
        <v/>
      </c>
      <c r="C14" s="158"/>
      <c r="D14" s="158"/>
      <c r="E14" s="159"/>
      <c r="F14" s="113"/>
      <c r="G14" s="151">
        <f ca="1">IFERROR(NOW()-F14,"-")</f>
        <v>45939.85254537037</v>
      </c>
      <c r="H14" s="113"/>
      <c r="I14" s="158" t="str">
        <f>IFERROR(VLOOKUP(D14,DB!A:F,6,0),"")</f>
        <v/>
      </c>
      <c r="J14" s="158" t="str">
        <f>IFERROR(VLOOKUP(D14,DB!A:G,7,0),"")</f>
        <v/>
      </c>
      <c r="K14" s="161"/>
      <c r="L14" s="159" t="str">
        <f>IFERROR(VLOOKUP(D14,DB!A:I,9,0),"")</f>
        <v/>
      </c>
    </row>
    <row r="15" spans="1:16383" ht="31.5" customHeight="1">
      <c r="A15" s="110"/>
      <c r="B15" s="158" t="str">
        <f>IFERROR(VLOOKUP(D15,DB!A:K,11,0),"")</f>
        <v/>
      </c>
      <c r="C15" s="158"/>
      <c r="D15" s="158"/>
      <c r="E15" s="159"/>
      <c r="F15" s="113"/>
      <c r="G15" s="151">
        <f ca="1">IFERROR(NOW()-F15,"-")</f>
        <v>45939.85254537037</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45939.85254537037</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45939.85254537037</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60">
        <f ca="1">IFERROR(NOW()-F18,"-")</f>
        <v>45939.85254537037</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60">
        <f ca="1">IFERROR(NOW()-F19,"-")</f>
        <v>45939.85254537037</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45939.85254537037</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45939.85254537037</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45939.85254537037</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45939.85254537037</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45939.85254537037</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45939.85254537037</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45939.85254537037</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45939.85254537037</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45939.85254537037</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45939.85254537037</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45939.85254537037</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45939.85254537037</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45939.85254537037</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45939.85254537037</v>
      </c>
      <c r="H33" s="113"/>
      <c r="I33" s="158" t="str">
        <f>IFERROR(VLOOKUP(D33,DB!A:F,6,0),"")</f>
        <v/>
      </c>
      <c r="J33" s="158" t="str">
        <f>IFERROR(VLOOKUP(D33,DB!A:G,7,0),"")</f>
        <v/>
      </c>
      <c r="K33" s="161"/>
      <c r="L33" s="159" t="str">
        <f>IFERROR(VLOOKUP(D33,DB!A:I,9,0),"")</f>
        <v/>
      </c>
    </row>
    <row r="34" spans="1:12" ht="31.5" customHeight="1">
      <c r="A34" s="110"/>
      <c r="B34" s="109" t="str">
        <f>IFERROR(VLOOKUP(D34,DB!A:K,11,0),"")</f>
        <v/>
      </c>
      <c r="C34" s="111"/>
      <c r="D34" s="109"/>
      <c r="E34" s="112"/>
      <c r="F34" s="113"/>
      <c r="G34" s="81">
        <f ca="1">IFERROR(NOW()-F34,"-")</f>
        <v>45939.85254537037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45939.85254537037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45939.85254537037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45939.85254537037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45939.85254537037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45939.85254537037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45939.85254537037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45939.85254537037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45939.85254537037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45939.85254537037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45939.85254537037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45939.85254537037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45939.85254537037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45939.85254537037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45939.85254537037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45939.85254537037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45939.85254537037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45939.85254537037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45939.85254537037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45939.85254537037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45939.85254537037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45939.85254537037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45939.85254537037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45939.85254537037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45939.85254537037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45939.85254537037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45939.85254537037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45939.85254537037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45939.85254537037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45939.85254537037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45939.85254537037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45939.85254537037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45939.85254537037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45939.85254537037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45939.85254537037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45939.85254537037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45939.85254537037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45939.85254537037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45939.85254537037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45939.85254537037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45939.85254537037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45939.85254537037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45939.85254537037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45939.85254537037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45939.85254537037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45939.85254537037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45939.85254537037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45939.85254537037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45939.85254537037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45939.85254537037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45939.85254537037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45939.85254537037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45939.85254537037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45939.85254537037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45939.85254537037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45939.85254537037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45939.85254537037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45939.85254537037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45939.85254537037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45939.85254537037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45939.85254537037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45939.85254537037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45939.85254537037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45939.85254537037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45939.85254537037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45939.85254537037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45939.85254537037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45939.85254537037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45939.85254537037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45939.85254537037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45939.85254537037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45939.85254537037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45939.85254537037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45939.85254537037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45939.85254537037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45939.85254537037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45939.85254537037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45939.85254537037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45939.85254537037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45939.85254537037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45939.85254537037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45939.85254537037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45939.85254537037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45939.85254537037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45939.85254537037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45939.85254537037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45939.85254537037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45939.85254537037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45939.85254537037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45939.85254537037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45939.85254537037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45939.85254537037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45939.85254537037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45939.85254537037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45939.85254537037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45939.85254537037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45939.85254537037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45939.85254537037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45939.85254537037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45939.85254537037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45939.85254537037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45939.85254537037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45939.85254537037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45939.85254537037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45939.85254537037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45939.85254537037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45939.85254537037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45939.85254537037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45939.85254537037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45939.85254537037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45939.85254537037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45939.85254537037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45939.85254537037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45939.85254537037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45939.85254537037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45939.85254537037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45939.85254537037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45939.85254537037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45939.85254537037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45939.85254537037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45939.85254537037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45939.85254537037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45939.85254537037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45939.85254537037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45939.85254537037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45939.85254537037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45939.85254537037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45939.85254537037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45939.85254537037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45939.85254537037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45939.85254537037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45939.85254537037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45939.85254537037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45939.85254537037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45939.85254537037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45939.85254537037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45939.85254537037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45939.85254537037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45939.85254537037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45939.85254537037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45939.85254537037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45939.85254537037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45939.85254537037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45939.85254537037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45939.85254537037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45939.85254537037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45939.85254537037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45939.85254537037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45939.85254537037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45939.85254537037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45939.85254537037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45939.85254537037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45939.85254537037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45939.85254537037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45939.85254537037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45939.85254537037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45939.85254537037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45939.85254537037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45939.85254537037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45939.85254537037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45939.85254537037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45939.85254537037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45939.85254537037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45939.85254537037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45939.85254537037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45939.85254537037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45939.85254537037</v>
      </c>
      <c r="H200" s="113"/>
      <c r="I200" s="109" t="str">
        <f>IFERROR(VLOOKUP(D200,DB!A:F,6,0),"")</f>
        <v/>
      </c>
      <c r="J200" s="108" t="str">
        <f>IFERROR(VLOOKUP(D200,DB!A:G,7,0),"")</f>
        <v/>
      </c>
      <c r="K200" s="114"/>
      <c r="L200" s="115" t="str">
        <f>IFERROR(VLOOKUP(D200,DB!A:I,9,0),"")</f>
        <v/>
      </c>
    </row>
  </sheetData>
  <dataValidations count="2">
    <dataValidation allowBlank="1" showInputMessage="1" showErrorMessage="1" sqref="E1" xr:uid="{380493DB-286A-4683-AF55-C78F04945A49}"/>
    <dataValidation type="list" allowBlank="1" showInputMessage="1" showErrorMessage="1" sqref="E3 E5:E20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2025-10-09T17:28:13Z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