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83" documentId="13_ncr:1_{F6CB121F-512D-4AA6-A0C1-0FB36C537598}" xr6:coauthVersionLast="47" xr6:coauthVersionMax="47" xr10:uidLastSave="{254B453C-B83B-41ED-BAC9-912788C456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5"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B3"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<sst xmlns="http://schemas.openxmlformats.org/spreadsheetml/2006/main" count="178623" uniqueCount="39084">
  <si>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</si>
  <si>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</si>
  <si>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</si>
  <si>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</si>
  <si>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</si>
  <si>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</si>
  <si>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</si>
  <si>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</si>
  <si>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</si>
  <si>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</si>
  <si>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</si>
  <si>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</si>
  <si>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</si>
  <si>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</si>
  <si>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</si>
  <si>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</si>
  <si>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</si>
  <si>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</si>
  <si>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</si>
  <si>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</si>
  <si>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</si>
  <si>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</si>
  <si>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</si>
  <si>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</si>
  <si>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</si>
  <si>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</si>
  <si>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</si>
  <si>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</si>
  <si>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</si>
  <si>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</si>
  <si>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</si>
  <si>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</si>
  <si>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</si>
  <si>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</si>
  <si>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</si>
  <si>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</si>
  <si>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</si>
  <si>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</si>
  <si>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</si>
  <si>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</si>
  <si>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</si>
  <si>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</si>
  <si>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</si>
  <si>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</si>
  <si>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</si>
  <si>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</si>
  <si>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</si>
  <si>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</si>
  <si>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</si>
  <si>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</si>
  <si>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</si>
  <si>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</si>
  <si>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</si>
  <si>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</si>
  <si>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</si>
  <si>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</si>
  <si>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</si>
  <si>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</si>
  <si>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</si>
  <si>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</si>
  <si>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</si>
  <si>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</si>
  <si>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</si>
  <si>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</si>
  <si>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</si>
  <si>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</si>
  <si>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</si>
  <si>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</si>
  <si>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</si>
  <si>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</si>
  <si>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</si>
  <si>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</si>
  <si>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</si>
  <si>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</si>
  <si>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</si>
  <si>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</si>
  <si>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</si>
  <si>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</si>
  <si>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</si>
  <si>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</si>
  <si>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</si>
  <si>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</si>
  <si>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</si>
  <si>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</si>
  <si>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</si>
  <si>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</si>
  <si>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</si>
  <si>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</si>
  <si>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</si>
  <si>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</si>
  <si>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</si>
  <si>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</si>
  <si>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</si>
  <si>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</si>
  <si>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</si>
  <si>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</si>
  <si>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</si>
  <si>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</si>
  <si>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</si>
  <si>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</si>
  <si>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</si>
  <si>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</si>
  <si>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</si>
  <si>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</si>
  <si>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</si>
  <si>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</si>
  <si>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</si>
  <si>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</si>
  <si>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</si>
  <si>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</si>
  <si>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</si>
  <si>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</si>
  <si>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</si>
  <si>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</si>
  <si>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</si>
  <si>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</si>
  <si>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</si>
  <si>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</si>
  <si>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</si>
  <si>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</si>
  <si>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</si>
  <si>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</si>
  <si>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</si>
  <si>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</si>
  <si>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</si>
  <si>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</si>
  <si>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</si>
  <si>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</si>
  <si>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</si>
  <si>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</si>
  <si>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</si>
  <si>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</si>
  <si>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</si>
  <si>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</si>
  <si>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</si>
  <si>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</si>
  <si>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</si>
  <si>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</si>
  <si>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</si>
  <si>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</si>
  <si>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</si>
  <si>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</si>
  <si>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</si>
  <si>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</si>
  <si>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</si>
  <si>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</si>
  <si>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</si>
  <si>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</si>
  <si>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</si>
  <si>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</si>
  <si>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</si>
  <si>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</si>
  <si>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</si>
  <si>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</si>
  <si>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</si>
  <si>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</si>
  <si>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</si>
  <si>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</si>
  <si>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</si>
  <si>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</si>
  <si>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</si>
  <si>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</si>
  <si>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</si>
  <si>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</si>
  <si>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</si>
  <si>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</si>
  <si>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</si>
  <si>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</si>
  <si>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</si>
  <si>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</si>
  <si>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</si>
  <si>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</si>
  <si>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</si>
  <si>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</si>
  <si>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</si>
  <si>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</si>
  <si>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</si>
  <si>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</si>
  <si>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</si>
  <si>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</si>
  <si>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</si>
  <si>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</si>
  <si>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</si>
  <si>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</si>
  <si>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</si>
  <si>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</si>
  <si>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</si>
  <si>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</si>
  <si>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</si>
  <si>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</si>
  <si>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</si>
  <si>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</si>
  <si>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</si>
  <si>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</si>
  <si>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</si>
  <si>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</si>
  <si>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</si>
  <si>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</si>
  <si>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</si>
  <si>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</si>
  <si>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</si>
  <si>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</si>
  <si>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</si>
  <si>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</si>
  <si>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</si>
  <si>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</si>
  <si>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</si>
  <si>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</si>
  <si>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</si>
  <si>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</si>
  <si>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</si>
  <si>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</si>
  <si>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</si>
  <si>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</si>
  <si>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</si>
  <si>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</si>
  <si>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</si>
  <si>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</si>
  <si>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</si>
  <si>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</si>
  <si>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</si>
  <si>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</si>
  <si>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</si>
  <si>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</si>
  <si>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</si>
  <si>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</si>
  <si>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</si>
  <si>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</si>
  <si>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</si>
  <si>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</si>
  <si>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</si>
  <si>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</si>
  <si>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</si>
  <si>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</si>
  <si>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</si>
  <si>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</si>
  <si>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</si>
  <si>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</si>
  <si>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</si>
  <si>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</si>
  <si>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</si>
  <si>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</si>
  <si>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</si>
  <si>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</si>
  <si>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</si>
  <si>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</si>
  <si>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</si>
  <si>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</si>
  <si>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</si>
  <si>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</si>
  <si>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</si>
  <si>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</si>
  <si>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</si>
  <si>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</si>
  <si>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</si>
  <si>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</si>
  <si>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</si>
  <si>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</si>
  <si>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</si>
  <si>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</si>
  <si>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</si>
  <si>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</si>
  <si>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</si>
  <si>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</si>
  <si>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</si>
  <si>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</si>
  <si>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</si>
  <si>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</si>
  <si>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</si>
  <si>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</si>
  <si>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</si>
  <si>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</si>
  <si>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</si>
  <si>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</si>
  <si>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</si>
  <si>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</si>
  <si>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</si>
  <si>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</si>
  <si>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</si>
  <si>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</si>
  <si>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</si>
  <si>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</si>
  <si>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</si>
  <si>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</si>
  <si>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</si>
  <si>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</si>
  <si>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</si>
  <si>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</si>
  <si>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</si>
  <si>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</si>
  <si>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</si>
  <si>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</si>
  <si>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</si>
  <si>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</si>
  <si>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</si>
  <si>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</si>
  <si>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</si>
  <si>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</si>
  <si>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</si>
  <si>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</si>
  <si>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</si>
  <si>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</si>
  <si>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</si>
  <si>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</si>
  <si>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</si>
  <si>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</si>
  <si>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</si>
  <si>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</si>
  <si>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</si>
  <si>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</si>
  <si>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</si>
  <si>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</si>
  <si>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</si>
  <si>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</si>
  <si>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</si>
  <si>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</si>
  <si>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</si>
  <si>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</si>
  <si>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</si>
  <si>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</si>
  <si>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</si>
  <si>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</si>
  <si>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</si>
  <si>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</si>
  <si>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</si>
  <si>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</si>
  <si>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</si>
  <si>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</si>
  <si>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</si>
  <si>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</si>
  <si>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</si>
  <si>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</si>
  <si>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</si>
  <si>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</si>
  <si>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</si>
  <si>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</si>
  <si>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</si>
  <si>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</si>
  <si>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</si>
  <si>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</si>
  <si>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</si>
  <si>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</si>
  <si>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</si>
  <si>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</si>
  <si>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</si>
  <si>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</si>
  <si>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</si>
  <si>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</si>
  <si>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</si>
  <si>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</si>
  <si>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</si>
  <si>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</si>
  <si>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</si>
  <si>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</si>
  <si>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</si>
  <si>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</si>
  <si>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</si>
  <si>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</si>
  <si>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</si>
  <si>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</si>
  <si>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</si>
  <si>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</si>
  <si>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</si>
  <si>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</si>
  <si>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</si>
  <si>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</si>
  <si>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</si>
  <si>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</si>
  <si>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</si>
  <si>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</si>
  <si>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</si>
  <si>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</si>
  <si>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</si>
  <si>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</si>
  <si>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</si>
  <si>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</si>
  <si>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</si>
  <si>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</si>
  <si>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</si>
  <si>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</si>
  <si>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</si>
  <si>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</si>
  <si>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</si>
  <si>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</si>
  <si>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</si>
  <si>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</si>
  <si>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</si>
  <si>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</si>
  <si>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</si>
  <si>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</si>
  <si>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</si>
  <si>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</si>
  <si>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</si>
  <si>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</si>
  <si>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</si>
  <si>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</si>
  <si>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</si>
  <si>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</si>
  <si>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</si>
  <si>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</si>
  <si>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</si>
  <si>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</si>
  <si>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</si>
  <si>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</si>
  <si>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</si>
  <si>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</si>
  <si>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</si>
  <si>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</si>
  <si>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</si>
  <si>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</si>
  <si>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</si>
  <si>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</si>
  <si>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</si>
  <si>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</si>
  <si>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</si>
  <si>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</si>
  <si>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</si>
  <si>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</si>
  <si>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</si>
  <si>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</si>
  <si>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</si>
  <si>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</si>
  <si>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</si>
  <si>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</si>
  <si>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</si>
  <si>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</si>
  <si>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</si>
  <si>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</si>
  <si>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</si>
  <si>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</si>
  <si>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</si>
  <si>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</si>
  <si>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</si>
  <si>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</si>
  <si>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</si>
  <si>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</si>
  <si>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</si>
  <si>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</si>
  <si>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</si>
  <si>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</si>
  <si>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</si>
  <si>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</si>
  <si>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</si>
  <si>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</si>
  <si>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</si>
  <si>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</si>
  <si>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</si>
  <si>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</si>
  <si>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</si>
  <si>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</si>
  <si>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</si>
  <si>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</si>
  <si>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</si>
  <si>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</si>
  <si>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</si>
  <si>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</si>
  <si>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</si>
  <si>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</si>
  <si>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</si>
  <si>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</si>
  <si>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</si>
  <si>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</si>
  <si>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</si>
  <si>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</si>
  <si>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</si>
  <si>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</si>
  <si>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</si>
  <si>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</si>
  <si>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</si>
  <si>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</si>
  <si>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</si>
  <si>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</si>
  <si>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</si>
  <si>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</si>
  <si>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</si>
  <si>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</si>
  <si>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</si>
  <si>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</si>
  <si>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</si>
  <si>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</si>
  <si>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</si>
  <si>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</si>
  <si>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</si>
  <si>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</si>
  <si>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</si>
  <si>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</si>
  <si>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</si>
  <si>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</si>
  <si>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</si>
  <si>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</si>
  <si>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</si>
  <si>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</si>
  <si>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</si>
  <si>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</si>
  <si>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</si>
  <si>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</si>
  <si>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</si>
  <si>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</si>
  <si>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</si>
  <si>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</si>
  <si>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</si>
  <si>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</si>
  <si>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</si>
  <si>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</si>
  <si>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</si>
  <si>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</si>
  <si>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</si>
  <si>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</si>
  <si>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</si>
  <si>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</si>
  <si>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</si>
  <si>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</si>
  <si>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</si>
  <si>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</si>
  <si>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</si>
  <si>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</si>
  <si>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</si>
  <si>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</si>
  <si>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</si>
  <si>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</si>
  <si>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</si>
  <si>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</si>
  <si>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</si>
  <si>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</si>
  <si>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</si>
  <si>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</si>
  <si>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</si>
  <si>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</si>
  <si>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</si>
  <si>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</si>
  <si>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</si>
  <si>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</si>
  <si>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</si>
  <si>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</si>
  <si>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</si>
  <si>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</si>
  <si>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</si>
  <si>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</si>
  <si>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</si>
  <si>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</si>
  <si>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</si>
  <si>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</si>
  <si>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</si>
  <si>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</si>
  <si>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</si>
  <si>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</si>
  <si>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</si>
  <si>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</si>
  <si>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</si>
  <si>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</si>
  <si>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</si>
  <si>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</si>
  <si>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</si>
  <si>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</si>
  <si>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</si>
  <si>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</si>
  <si>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</si>
  <si>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</si>
  <si>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</si>
  <si>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</si>
  <si>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</si>
  <si>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</si>
  <si>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</si>
  <si>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</si>
  <si>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</si>
  <si>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</si>
  <si>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</si>
  <si>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</si>
  <si>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</si>
  <si>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</si>
  <si>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</si>
  <si>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</si>
  <si>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</si>
  <si>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</si>
  <si>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</si>
  <si>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</si>
  <si>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</si>
  <si>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</si>
  <si>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</si>
  <si>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</si>
  <si>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</si>
  <si>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</si>
  <si>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</si>
  <si>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</si>
  <si>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</si>
  <si>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</si>
  <si>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</si>
  <si>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</si>
  <si>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</si>
  <si>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</si>
  <si>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</si>
  <si>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</si>
  <si>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</si>
  <si>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</si>
  <si>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</si>
  <si>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</si>
  <si>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</si>
  <si>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</si>
  <si>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</si>
  <si>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</si>
  <si>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</si>
  <si>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</si>
  <si>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</si>
  <si>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</si>
  <si>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</si>
  <si>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</si>
  <si>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</si>
  <si>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</si>
  <si>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</si>
  <si>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</si>
  <si>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</si>
  <si>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</si>
  <si>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</si>
  <si>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</si>
  <si>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</si>
  <si>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</si>
  <si>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</si>
  <si>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</si>
  <si>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</si>
  <si>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</si>
  <si>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</si>
  <si>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</si>
  <si>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</si>
  <si>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</si>
  <si>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</si>
  <si>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</si>
  <si>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</si>
  <si>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</si>
  <si>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</si>
  <si>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</si>
  <si>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</si>
  <si>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</si>
  <si>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</si>
  <si>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</si>
  <si>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</si>
  <si>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</si>
  <si>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</si>
  <si>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</si>
  <si>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</si>
  <si>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</si>
  <si>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</si>
  <si>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</si>
  <si>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</si>
  <si>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</si>
  <si>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</si>
  <si>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</si>
  <si>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</si>
  <si>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</si>
  <si>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</si>
  <si>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</si>
  <si>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</si>
  <si>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</si>
  <si>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</si>
  <si>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</si>
  <si>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</si>
  <si>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</si>
  <si>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</si>
  <si>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</si>
  <si>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</si>
  <si>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</si>
  <si>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</si>
  <si>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</si>
  <si>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</si>
  <si>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</si>
  <si>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</si>
  <si>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</si>
  <si>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</si>
  <si>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</si>
  <si>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</si>
  <si>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</si>
  <si>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</si>
  <si>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</si>
  <si>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</si>
  <si>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</si>
  <si>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</si>
  <si>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</si>
  <si>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</si>
  <si>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</si>
  <si>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</si>
  <si>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</si>
  <si>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</si>
  <si>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</si>
  <si>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</si>
  <si>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</si>
  <si>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</si>
  <si>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</si>
  <si>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</si>
  <si>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</si>
  <si>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</si>
  <si>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</si>
  <si>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</si>
  <si>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</si>
  <si>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</si>
  <si>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</si>
  <si>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</si>
  <si>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</si>
  <si>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</si>
  <si>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</si>
  <si>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</si>
  <si>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</si>
  <si>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</si>
  <si>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</si>
  <si>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</si>
  <si>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</si>
  <si>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</si>
  <si>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</si>
  <si>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</si>
  <si>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</si>
  <si>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</si>
  <si>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</si>
  <si>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</si>
  <si>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</si>
  <si>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</si>
  <si>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</si>
  <si>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</si>
  <si>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</si>
  <si>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</si>
  <si>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</si>
  <si>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</si>
  <si>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</si>
  <si>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</si>
  <si>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</si>
  <si>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</si>
  <si>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</si>
  <si>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</si>
  <si>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</si>
  <si>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</si>
  <si>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</si>
  <si>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</si>
  <si>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</si>
  <si>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</si>
  <si>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</si>
  <si>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</si>
  <si>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</si>
  <si>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</si>
  <si>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</si>
  <si>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</si>
  <si>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</si>
  <si>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</si>
  <si>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</si>
  <si>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</si>
  <si>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</si>
  <si>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</si>
  <si>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</si>
  <si>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</si>
  <si>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</si>
  <si>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</si>
  <si>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</si>
  <si>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</si>
  <si>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</si>
  <si>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</si>
  <si>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</si>
  <si>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</si>
  <si>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</si>
  <si>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</si>
  <si>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</si>
  <si>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</si>
  <si>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</si>
  <si>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</si>
  <si>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</si>
  <si>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</si>
  <si>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</si>
  <si>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</si>
  <si>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</si>
  <si>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</si>
  <si>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</si>
  <si>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</si>
  <si>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</si>
  <si>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</si>
  <si>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</si>
  <si>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</si>
  <si>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</si>
  <si>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</si>
  <si>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</si>
  <si>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</si>
  <si>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</si>
  <si>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</si>
  <si>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</si>
  <si>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</si>
  <si>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</si>
  <si>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</si>
  <si>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</si>
  <si>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</si>
  <si>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</si>
  <si>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</si>
  <si>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</si>
  <si>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</si>
  <si>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</si>
  <si>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</si>
  <si>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</si>
  <si>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</si>
  <si>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</si>
  <si>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</si>
  <si>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</si>
  <si>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</si>
  <si>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</si>
  <si>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</si>
  <si>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</si>
  <si>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</si>
  <si>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</si>
  <si>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</si>
  <si>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</si>
  <si>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</si>
  <si>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</si>
  <si>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</si>
  <si>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</si>
  <si>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</si>
  <si>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</si>
  <si>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</si>
  <si>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</si>
  <si>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</si>
  <si>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</si>
  <si>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</si>
  <si>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</si>
  <si>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</si>
  <si>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</si>
  <si>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</si>
  <si>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</si>
  <si>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</si>
  <si>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</si>
  <si>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</si>
  <si>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</si>
  <si>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</si>
  <si>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</si>
  <si>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</si>
  <si>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</si>
  <si>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</si>
  <si>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</si>
  <si>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</si>
  <si>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</si>
  <si>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</si>
  <si>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</si>
  <si>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</si>
  <si>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</si>
  <si>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</si>
  <si>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</si>
  <si>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</si>
  <si>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</si>
  <si>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</si>
  <si>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</si>
  <si>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</si>
  <si>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</si>
  <si>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</si>
  <si>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</si>
  <si>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</si>
  <si>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</si>
  <si>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</si>
  <si>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</si>
  <si>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</si>
  <si>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</si>
  <si>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</si>
  <si>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</si>
  <si>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</si>
  <si>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</si>
  <si>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</si>
  <si>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</si>
  <si>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</si>
  <si>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</si>
  <si>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</si>
  <si>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</si>
  <si>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</si>
  <si>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</si>
  <si>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</si>
  <si>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</si>
  <si>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</si>
  <si>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</si>
  <si>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</si>
  <si>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</si>
  <si>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</si>
  <si>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</si>
  <si>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</si>
  <si>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</si>
  <si>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</si>
  <si>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</si>
  <si>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</si>
  <si>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</si>
  <si>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</si>
  <si>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</si>
  <si>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</si>
  <si>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</si>
  <si>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</si>
  <si>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</si>
  <si>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</si>
  <si>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</si>
  <si>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</si>
  <si>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</si>
  <si>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</si>
  <si>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</si>
  <si>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</si>
  <si>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</si>
  <si>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</si>
  <si>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</si>
  <si>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</si>
  <si>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</si>
  <si>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</si>
  <si>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</si>
  <si>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</si>
  <si>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</si>
  <si>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</si>
  <si>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</si>
  <si>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</si>
  <si>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</si>
  <si>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</si>
  <si>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</si>
  <si>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</si>
  <si>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</si>
  <si>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</si>
  <si>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</si>
  <si>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</si>
  <si>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</si>
  <si>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</si>
  <si>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</si>
  <si>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</si>
  <si>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</si>
  <si>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</si>
  <si>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</si>
  <si>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</si>
  <si>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</si>
  <si>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</si>
  <si>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</si>
  <si>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</si>
  <si>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</si>
  <si>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</si>
  <si>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</si>
  <si>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</si>
  <si>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</si>
  <si>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</si>
  <si>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</si>
  <si>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</si>
  <si>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</si>
  <si>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</si>
  <si>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</si>
  <si>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</si>
  <si>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</si>
  <si>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</si>
  <si>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</si>
  <si>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</si>
  <si>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</si>
  <si>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</si>
  <si>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</si>
  <si>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</si>
  <si>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</si>
  <si>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</si>
  <si>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</si>
  <si>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</si>
  <si>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</si>
  <si>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</si>
  <si>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</si>
  <si>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</si>
  <si>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</si>
  <si>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</si>
  <si>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</si>
  <si>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</si>
  <si>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</si>
  <si>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</si>
  <si>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</si>
  <si>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</si>
  <si>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</si>
  <si>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</si>
  <si>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</si>
  <si>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</si>
  <si>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</si>
  <si>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</si>
  <si>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</si>
  <si>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</si>
  <si>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</si>
  <si>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</si>
  <si>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</si>
  <si>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</si>
  <si>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</si>
  <si>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</si>
  <si>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</si>
  <si>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</si>
  <si>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</si>
  <si>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</si>
  <si>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</si>
  <si>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</si>
  <si>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</si>
  <si>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</si>
  <si>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</si>
  <si>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</si>
  <si>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</si>
  <si>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</si>
  <si>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</si>
  <si>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</si>
  <si>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</si>
  <si>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</si>
  <si>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</si>
  <si>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</si>
  <si>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</si>
  <si>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</si>
  <si>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</si>
  <si>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</si>
  <si>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</si>
  <si>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</si>
  <si>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</si>
  <si>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</si>
  <si>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</si>
  <si>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</si>
  <si>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</si>
  <si>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</si>
  <si>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</si>
  <si>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</si>
  <si>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</si>
  <si>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</si>
  <si>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</si>
  <si>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</si>
  <si>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</si>
  <si>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</si>
  <si>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</si>
  <si>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</si>
  <si>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</si>
  <si>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</si>
  <si>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</si>
  <si>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</si>
  <si>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</si>
  <si>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</si>
  <si>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</si>
  <si>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</si>
  <si>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</si>
  <si>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</si>
  <si>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</si>
  <si>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</si>
  <si>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</si>
  <si>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</si>
  <si>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</si>
  <si>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</si>
  <si>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</si>
  <si>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</si>
  <si>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</si>
  <si>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</si>
  <si>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</si>
  <si>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</si>
  <si>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</si>
  <si>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</si>
  <si>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</si>
  <si>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</si>
  <si>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</si>
  <si>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</si>
  <si>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</si>
  <si>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</si>
  <si>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</si>
  <si>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</si>
  <si>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</si>
  <si>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</si>
  <si>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</si>
  <si>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</si>
  <si>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</si>
  <si>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</si>
  <si>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</si>
  <si>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</si>
  <si>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</si>
  <si>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</si>
  <si>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</si>
  <si>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</si>
  <si>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</si>
  <si>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</si>
  <si>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</si>
  <si>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</si>
  <si>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</si>
  <si>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</si>
  <si>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</si>
  <si>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</si>
  <si>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</si>
  <si>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</si>
  <si>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</si>
  <si>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</si>
  <si>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</si>
  <si>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</si>
  <si>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</si>
  <si>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</si>
  <si>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</si>
  <si>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</si>
  <si>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</si>
  <si>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</si>
  <si>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</si>
  <si>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</si>
  <si>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</si>
  <si>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</si>
  <si>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</si>
  <si>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</si>
  <si>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</si>
  <si>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</si>
  <si>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</si>
  <si>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</si>
  <si>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</si>
  <si>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</si>
  <si>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</si>
  <si>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</si>
  <si>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</si>
  <si>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</si>
  <si>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</si>
  <si>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</si>
  <si>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</si>
  <si>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</si>
  <si>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</si>
  <si>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</si>
  <si>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</si>
  <si>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</si>
  <si>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</si>
  <si>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</si>
  <si>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</si>
  <si>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</si>
  <si>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</si>
  <si>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</si>
  <si>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</si>
  <si>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</si>
  <si>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</si>
  <si>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</si>
  <si>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</si>
  <si>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</si>
  <si>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</si>
  <si>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</si>
  <si>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</si>
  <si>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</si>
  <si>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</si>
  <si>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</si>
  <si>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</si>
  <si>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</si>
  <si>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</si>
  <si>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</si>
  <si>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</si>
  <si>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</si>
  <si>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</si>
  <si>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</si>
  <si>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</si>
  <si>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</si>
  <si>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</si>
  <si>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</si>
  <si>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</si>
  <si>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</si>
  <si>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</si>
  <si>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</si>
  <si>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</si>
  <si>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</si>
  <si>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</si>
  <si>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</si>
  <si>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</si>
  <si>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</si>
  <si>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</si>
  <si>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</si>
  <si>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</si>
  <si>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</si>
  <si>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</si>
  <si>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</si>
  <si>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</si>
  <si>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</si>
  <si>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</si>
  <si>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</si>
  <si>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</si>
  <si>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</si>
  <si>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</si>
  <si>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</si>
  <si>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</si>
  <si>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</si>
  <si>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</si>
  <si>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</si>
  <si>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</si>
  <si>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</si>
  <si>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</si>
  <si>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</si>
  <si>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</si>
  <si>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</si>
  <si>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</si>
  <si>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</si>
  <si>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</si>
  <si>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</si>
  <si>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</si>
  <si>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</si>
  <si>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</si>
  <si>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</si>
  <si>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</si>
  <si>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</si>
  <si>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</si>
  <si>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</si>
  <si>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</si>
  <si>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</si>
  <si>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</si>
  <si>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</si>
  <si>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</si>
  <si>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</si>
  <si>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</si>
  <si>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</si>
  <si>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</si>
  <si>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</si>
  <si>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</si>
  <si>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</si>
  <si>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</si>
  <si>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</si>
  <si>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</si>
  <si>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</si>
  <si>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</si>
  <si>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</si>
  <si>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</si>
  <si>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</si>
  <si>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</si>
  <si>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</si>
  <si>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</si>
  <si>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</si>
  <si>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</si>
  <si>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</si>
  <si>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</si>
  <si>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</si>
  <si>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</si>
  <si>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</si>
  <si>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</si>
  <si>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</si>
  <si>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</si>
  <si>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</si>
  <si>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</si>
  <si>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</si>
  <si>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</si>
  <si>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</si>
  <si>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</si>
  <si>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</si>
  <si>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</si>
  <si>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</si>
  <si>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</si>
  <si>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</si>
  <si>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</si>
  <si>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</si>
  <si>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</si>
  <si>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</si>
  <si>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</si>
  <si>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</si>
  <si>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</si>
  <si>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</si>
  <si>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</si>
  <si>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</si>
  <si>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</si>
  <si>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</si>
  <si>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</si>
  <si>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</si>
  <si>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</si>
  <si>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</si>
  <si>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</si>
  <si>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</si>
  <si>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</si>
  <si>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</si>
  <si>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</si>
  <si>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</si>
  <si>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</si>
  <si>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</si>
  <si>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</si>
  <si>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</si>
  <si>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</si>
  <si>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</si>
  <si>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</si>
  <si>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</si>
  <si>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</si>
  <si>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</si>
  <si>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</si>
  <si>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</si>
  <si>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</si>
  <si>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</si>
  <si>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</si>
  <si>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</si>
  <si>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</si>
  <si>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</si>
  <si>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</si>
  <si>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</si>
  <si>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</si>
  <si>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</si>
  <si>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</si>
  <si>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</si>
  <si>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</si>
  <si>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</si>
  <si>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</si>
  <si>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</si>
  <si>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</si>
  <si>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</si>
  <si>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</si>
  <si>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</si>
  <si>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</si>
  <si>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</si>
  <si>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</si>
  <si>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</si>
  <si>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</si>
  <si>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</si>
  <si>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</si>
  <si>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</si>
  <si>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</si>
  <si>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</si>
  <si>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</si>
  <si>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</si>
  <si>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</si>
  <si>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</si>
  <si>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</si>
  <si>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</si>
  <si>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</si>
  <si>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</si>
  <si>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</si>
  <si>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</si>
  <si>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</si>
  <si>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</si>
  <si>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</si>
  <si>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</si>
  <si>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</si>
  <si>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</si>
  <si>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</si>
  <si>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</si>
  <si>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</si>
  <si>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</si>
  <si>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</si>
  <si>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</si>
  <si>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</si>
  <si>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</si>
  <si>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</si>
  <si>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</si>
  <si>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</si>
  <si>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</si>
  <si>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</si>
  <si>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</si>
  <si>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</si>
  <si>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</si>
  <si>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</si>
  <si>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</si>
  <si>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</si>
  <si>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</si>
  <si>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</si>
  <si>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</si>
  <si>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</si>
  <si>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</si>
  <si>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</si>
  <si>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</si>
  <si>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</si>
  <si>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</si>
  <si>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</si>
  <si>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</si>
  <si>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</si>
  <si>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</si>
  <si>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</si>
  <si>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</si>
  <si>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</si>
  <si>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</si>
  <si>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</si>
  <si>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</si>
  <si>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</si>
  <si>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</si>
  <si>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</si>
  <si>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</si>
  <si>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</si>
  <si>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</si>
  <si>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</si>
  <si>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</si>
  <si>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</si>
  <si>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</si>
  <si>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</si>
  <si>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</si>
  <si>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</si>
  <si>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</si>
  <si>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</si>
  <si>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</si>
  <si>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</si>
  <si>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</si>
  <si>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</si>
  <si>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</si>
  <si>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</si>
  <si>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</si>
  <si>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</si>
  <si>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</si>
  <si>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</si>
  <si>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</si>
  <si>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</si>
  <si>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</si>
  <si>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</si>
  <si>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</si>
  <si>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</si>
  <si>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</si>
  <si>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</si>
  <si>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</si>
  <si>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</si>
  <si>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</si>
  <si>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</si>
  <si>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</si>
  <si>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</si>
  <si>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</si>
  <si>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</si>
  <si>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</si>
  <si>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</si>
  <si>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</si>
  <si>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</si>
  <si>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</si>
  <si>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</si>
  <si>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</si>
  <si>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</si>
  <si>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</si>
  <si>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</si>
  <si>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</si>
  <si>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</si>
  <si>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</si>
  <si>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</si>
  <si>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</si>
  <si>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</si>
  <si>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</si>
  <si>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</si>
  <si>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</si>
  <si>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</si>
  <si>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</si>
  <si>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</si>
  <si>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</si>
  <si>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</si>
  <si>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</si>
  <si>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</si>
  <si>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</si>
  <si>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</si>
  <si>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</si>
  <si>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</si>
  <si>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</si>
  <si>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</si>
  <si>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</si>
  <si>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</si>
  <si>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</si>
  <si>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</si>
  <si>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</si>
  <si>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</si>
  <si>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</si>
  <si>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</si>
  <si>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</si>
  <si>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</si>
  <si>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</si>
  <si>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</si>
  <si>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</si>
  <si>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</si>
  <si>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</si>
  <si>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</si>
  <si>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</si>
  <si>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</si>
  <si>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</si>
  <si>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</si>
  <si>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</si>
  <si>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</si>
  <si>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</si>
  <si>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</si>
  <si>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</si>
  <si>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</si>
  <si>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</si>
  <si>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</si>
  <si>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</si>
  <si>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</si>
  <si>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</si>
  <si>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</si>
  <si>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</si>
  <si>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</si>
  <si>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</si>
  <si>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</si>
  <si>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</si>
  <si>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</si>
  <si>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</si>
  <si>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</si>
  <si>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</si>
  <si>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</si>
  <si>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</si>
  <si>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</si>
  <si>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</si>
  <si>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</si>
  <si>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</si>
  <si>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</si>
  <si>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</si>
  <si>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</si>
  <si>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</si>
  <si>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</si>
  <si>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</si>
  <si>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</si>
  <si>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</si>
  <si>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</si>
  <si>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</si>
  <si>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</si>
  <si>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</si>
  <si>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</si>
  <si>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</si>
  <si>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</si>
  <si>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</si>
  <si>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</si>
  <si>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</si>
  <si>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</si>
  <si>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</si>
  <si>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</si>
  <si>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</si>
  <si>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</si>
  <si>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</si>
  <si>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</si>
  <si>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</si>
  <si>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</si>
  <si>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</si>
  <si>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</si>
  <si>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</si>
  <si>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</si>
  <si>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</si>
  <si>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</si>
  <si>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</si>
  <si>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</si>
  <si>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</si>
  <si>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</si>
  <si>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</si>
  <si>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</si>
  <si>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</si>
  <si>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</si>
  <si>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</si>
  <si>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</si>
  <si>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</si>
  <si>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</si>
  <si>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</si>
  <si>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</si>
  <si>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</si>
  <si>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</si>
  <si>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</si>
  <si>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</si>
  <si>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</si>
  <si>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</si>
  <si>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</si>
  <si>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</si>
  <si>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</si>
  <si>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</si>
  <si>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</si>
  <si>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</si>
  <si>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</si>
  <si>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</si>
  <si>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</si>
  <si>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</si>
  <si>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</si>
  <si>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</si>
  <si>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</si>
  <si>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</si>
  <si>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</si>
  <si>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</si>
  <si>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</si>
  <si>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</si>
  <si>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</si>
  <si>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</si>
  <si>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</si>
  <si>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</si>
  <si>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</si>
  <si>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</si>
  <si>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</si>
  <si>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</si>
  <si>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</si>
  <si>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</si>
  <si>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</si>
  <si>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</si>
  <si>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</si>
  <si>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</si>
  <si>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</si>
  <si>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</si>
  <si>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</si>
  <si>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</si>
  <si>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</si>
  <si>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</si>
  <si>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</si>
  <si>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</si>
  <si>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</si>
  <si>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</si>
  <si>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</si>
  <si>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</si>
  <si>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</si>
  <si>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</si>
  <si>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</si>
  <si>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</si>
  <si>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</si>
  <si>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</si>
  <si>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</si>
  <si>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</si>
  <si>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</si>
  <si>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</si>
  <si>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</si>
  <si>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</si>
  <si>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</si>
  <si>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</si>
  <si>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</si>
  <si>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</si>
  <si>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</si>
  <si>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</si>
  <si>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</si>
  <si>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</si>
  <si>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</si>
  <si>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</si>
  <si>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</si>
  <si>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</si>
  <si>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</si>
  <si>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</si>
  <si>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</si>
  <si>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</si>
  <si>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</si>
  <si>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</si>
  <si>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</si>
  <si>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</si>
  <si>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</si>
  <si>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</si>
  <si>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</si>
  <si>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</si>
  <si>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</si>
  <si>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</si>
  <si>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</si>
  <si>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</si>
  <si>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</si>
  <si>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</si>
  <si>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</si>
  <si>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</si>
  <si>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</si>
  <si>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</si>
  <si>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</si>
  <si>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</si>
  <si>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</si>
  <si>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</si>
  <si>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</si>
  <si>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</si>
  <si>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</si>
  <si>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</si>
  <si>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</si>
  <si>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</si>
  <si>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</si>
  <si>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</si>
  <si>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</si>
  <si>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</si>
  <si>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</si>
  <si>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</si>
  <si>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</si>
  <si>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</si>
  <si>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</si>
  <si>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</si>
  <si>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</si>
  <si>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</si>
  <si>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</si>
  <si>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</si>
  <si>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</si>
  <si>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</si>
  <si>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</si>
  <si>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</si>
  <si>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</si>
  <si>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</si>
  <si>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</si>
  <si>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</si>
  <si>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</si>
  <si>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</si>
  <si>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</si>
  <si>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</si>
  <si>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</si>
  <si>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</si>
  <si>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</si>
  <si>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</si>
  <si>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</si>
  <si>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</si>
  <si>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</si>
  <si>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</si>
  <si>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</si>
  <si>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</si>
  <si>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</si>
  <si>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</si>
  <si>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</si>
  <si>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</si>
  <si>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</si>
  <si>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</si>
  <si>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</si>
  <si>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</si>
  <si>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</si>
  <si>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</si>
  <si>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</si>
  <si>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</si>
  <si>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</si>
  <si>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</si>
  <si>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</si>
  <si>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</si>
  <si>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</si>
  <si>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</si>
  <si>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</si>
  <si>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</si>
  <si>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</si>
  <si>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</si>
  <si>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</si>
  <si>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</si>
  <si>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</si>
  <si>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</si>
  <si>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</si>
  <si>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</si>
  <si>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</si>
  <si>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</si>
  <si>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</si>
  <si>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</si>
  <si>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</si>
  <si>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</si>
  <si>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</si>
  <si>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</si>
  <si>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</si>
  <si>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</si>
  <si>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</si>
  <si>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</si>
  <si>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</si>
  <si>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</si>
  <si>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</si>
  <si>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</si>
  <si>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</si>
  <si>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</si>
  <si>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</si>
  <si>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</si>
  <si>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</si>
  <si>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</si>
  <si>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</si>
  <si>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</si>
  <si>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</si>
  <si>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</si>
  <si>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</si>
  <si>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</si>
  <si>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</si>
  <si>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</si>
  <si>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</si>
  <si>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</si>
  <si>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</si>
  <si>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</si>
  <si>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</si>
  <si>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</si>
  <si>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</si>
  <si>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</si>
  <si>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</si>
  <si>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</si>
  <si>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</si>
  <si>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</si>
  <si>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</si>
  <si>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</si>
  <si>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</si>
  <si>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</si>
  <si>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</si>
  <si>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</si>
  <si>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</si>
  <si>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</si>
  <si>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</si>
  <si>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</si>
  <si>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</si>
  <si>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</si>
  <si>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</si>
  <si>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</si>
  <si>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</si>
  <si>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</si>
  <si>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</si>
  <si>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</si>
  <si>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</si>
  <si>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</si>
  <si>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</si>
  <si>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</si>
  <si>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</si>
  <si>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</si>
  <si>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</si>
  <si>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</si>
  <si>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</si>
  <si>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</si>
  <si>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</si>
  <si>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</si>
  <si>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</si>
  <si>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</si>
  <si>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</si>
  <si>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</si>
  <si>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</si>
  <si>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</si>
  <si>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</si>
  <si>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</si>
  <si>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</si>
  <si>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</si>
  <si>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</si>
  <si>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</si>
  <si>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</si>
  <si>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</si>
  <si>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</si>
  <si>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</si>
  <si>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</si>
  <si>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</si>
  <si>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</si>
  <si>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</si>
  <si>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</si>
  <si>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</si>
  <si>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</si>
  <si>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</si>
  <si>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</si>
  <si>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</si>
  <si>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</si>
  <si>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</si>
  <si>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</si>
  <si>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</si>
  <si>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</si>
  <si>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</si>
  <si>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</si>
  <si>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</si>
  <si>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</si>
  <si>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</si>
  <si>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</si>
  <si>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</si>
  <si>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</si>
  <si>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</si>
  <si>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</si>
  <si>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</si>
  <si>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</si>
  <si>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</si>
  <si>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</si>
  <si>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</si>
  <si>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</si>
  <si>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</si>
  <si>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</si>
  <si>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</si>
  <si>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</si>
  <si>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</si>
  <si>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</si>
  <si>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</si>
  <si>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</si>
  <si>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</si>
  <si>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</si>
  <si>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</si>
  <si>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</si>
  <si>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</si>
  <si>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</si>
  <si>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</si>
  <si>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</si>
  <si>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</si>
  <si>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</si>
  <si>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</si>
  <si>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</si>
  <si>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</si>
  <si>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</si>
  <si>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</si>
  <si>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</si>
  <si>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</si>
  <si>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</si>
  <si>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</si>
  <si>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</si>
  <si>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</si>
  <si>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</si>
  <si>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</si>
  <si>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</si>
  <si>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</si>
  <si>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</si>
  <si>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</si>
  <si>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</si>
  <si>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</si>
  <si>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</si>
  <si>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</si>
  <si>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</si>
  <si>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</si>
  <si>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</si>
  <si>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</si>
  <si>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</si>
  <si>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</si>
  <si>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</si>
  <si>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</si>
  <si>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</si>
  <si>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</si>
  <si>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</si>
  <si>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</si>
  <si>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</si>
  <si>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</si>
  <si>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</si>
  <si>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</si>
  <si>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</si>
  <si>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</si>
  <si>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</si>
  <si>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</si>
  <si>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</si>
  <si>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</si>
  <si>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</si>
  <si>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</si>
  <si>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</si>
  <si>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</si>
  <si>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</si>
  <si>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</si>
  <si>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</si>
  <si>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</si>
  <si>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</si>
  <si>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</si>
  <si>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</si>
  <si>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</si>
  <si>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</si>
  <si>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</si>
  <si>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</si>
  <si>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</si>
  <si>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</si>
  <si>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</si>
  <si>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</si>
  <si>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</si>
  <si>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</si>
  <si>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</si>
  <si>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</si>
  <si>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</si>
  <si>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</si>
  <si>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</si>
  <si>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</si>
  <si>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</si>
  <si>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</si>
  <si>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</si>
  <si>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</si>
  <si>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</si>
  <si>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</si>
  <si>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</si>
  <si>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</si>
  <si>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</si>
  <si>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</si>
  <si>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</si>
  <si>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</si>
  <si>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</si>
  <si>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</si>
  <si>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</si>
  <si>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</si>
  <si>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</si>
  <si>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</si>
  <si>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</si>
  <si>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</si>
  <si>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</si>
  <si>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</si>
  <si>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</si>
  <si>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</si>
  <si>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</si>
  <si>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</si>
  <si>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</si>
  <si>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</si>
  <si>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</si>
  <si>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</si>
  <si>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</si>
  <si>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</si>
  <si>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</si>
  <si>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</si>
  <si>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</si>
  <si>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</si>
  <si>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</si>
  <si>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</si>
  <si>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</si>
  <si>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</si>
  <si>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</si>
  <si>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</si>
  <si>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</si>
  <si>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</si>
  <si>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</si>
  <si>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</si>
  <si>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</si>
  <si>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</si>
  <si>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</si>
  <si>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</si>
  <si>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</si>
  <si>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</si>
  <si>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</si>
  <si>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</si>
  <si>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</si>
  <si>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</si>
  <si>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</si>
  <si>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</si>
  <si>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</si>
  <si>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</si>
  <si>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</si>
  <si>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</si>
  <si>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</si>
  <si>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</si>
  <si>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</si>
  <si>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</si>
  <si>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</si>
  <si>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</si>
  <si>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</si>
  <si>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</si>
  <si>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</si>
  <si>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</si>
  <si>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</si>
  <si>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</si>
  <si>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</si>
  <si>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</si>
  <si>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</si>
  <si>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</si>
  <si>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</si>
  <si>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</si>
  <si>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</si>
  <si>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</si>
  <si>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</si>
  <si>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</si>
  <si>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</si>
  <si>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</si>
  <si>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</si>
  <si>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</si>
  <si>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</si>
  <si>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</si>
  <si>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</si>
  <si>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</si>
  <si>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</si>
  <si>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</si>
  <si>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</si>
  <si>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</si>
  <si>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</si>
  <si>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</si>
  <si>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</si>
  <si>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</si>
  <si>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</si>
  <si>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</si>
  <si>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</si>
  <si>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</si>
  <si>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</si>
  <si>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</si>
  <si>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</si>
  <si>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</si>
  <si>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</si>
  <si>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</si>
  <si>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</si>
  <si>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</si>
  <si>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</si>
  <si>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</si>
  <si>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</si>
  <si>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</si>
  <si>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</si>
  <si>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</si>
  <si>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</si>
  <si>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</si>
  <si>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</si>
  <si>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</si>
  <si>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</si>
  <si>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</si>
  <si>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</si>
  <si>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</si>
  <si>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</si>
  <si>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</si>
  <si>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</si>
  <si>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</si>
  <si>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</si>
  <si>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</si>
  <si>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</si>
  <si>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</si>
  <si>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</si>
  <si>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</si>
  <si>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</si>
  <si>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</si>
  <si>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</si>
  <si>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</si>
  <si>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</si>
  <si>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</si>
  <si>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</si>
  <si>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</si>
  <si>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</si>
  <si>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</si>
  <si>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</si>
  <si>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</si>
  <si>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</si>
  <si>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</si>
  <si>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</si>
  <si>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</si>
  <si>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</si>
  <si>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</si>
  <si>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</si>
  <si>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</si>
  <si>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</si>
  <si>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</si>
  <si>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</si>
  <si>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</si>
  <si>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</si>
  <si>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</si>
  <si>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</si>
  <si>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</si>
  <si>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</si>
  <si>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</si>
  <si>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</si>
  <si>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</si>
  <si>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</si>
  <si>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</si>
  <si>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</si>
  <si>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</si>
  <si>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</si>
  <si>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</si>
  <si>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</si>
  <si>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</si>
  <si>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</si>
  <si>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</si>
  <si>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</si>
  <si>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</si>
  <si>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</si>
  <si>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</si>
  <si>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</si>
  <si>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</si>
  <si>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</si>
  <si>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</si>
  <si>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</si>
  <si>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</si>
  <si>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</si>
  <si>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</si>
  <si>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</si>
  <si>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</si>
  <si>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</si>
  <si>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</si>
  <si>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</si>
  <si>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</si>
  <si>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</si>
  <si>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</si>
  <si>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</si>
  <si>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</si>
  <si>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</si>
  <si>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</si>
  <si>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</si>
  <si>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</si>
  <si>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</si>
  <si>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</si>
  <si>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</si>
  <si>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</si>
  <si>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</si>
  <si>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</si>
  <si>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</si>
  <si>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</si>
  <si>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</si>
  <si>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</si>
  <si>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</si>
  <si>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</si>
  <si>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</si>
  <si>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</si>
  <si>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</si>
  <si>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</si>
  <si>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</si>
  <si>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</si>
  <si>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</si>
  <si>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</si>
  <si>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</si>
  <si>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</si>
  <si>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</si>
  <si>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</si>
  <si>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</si>
  <si>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</si>
  <si>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</si>
  <si>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</si>
  <si>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</si>
  <si>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</si>
  <si>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</si>
  <si>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</si>
  <si>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</si>
  <si>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</si>
  <si>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</si>
  <si>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</si>
  <si>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</si>
  <si>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</si>
  <si>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</si>
  <si>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</si>
  <si>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</si>
  <si>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</si>
  <si>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</si>
  <si>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</si>
  <si>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</si>
  <si>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</si>
  <si>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</si>
  <si>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</si>
  <si>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</si>
  <si>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</si>
  <si>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</si>
  <si>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</si>
  <si>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</si>
  <si>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</si>
  <si>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</si>
  <si>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</si>
  <si>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</si>
  <si>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</si>
  <si>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</si>
  <si>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</si>
  <si>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</si>
  <si>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</si>
  <si>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</si>
  <si>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</si>
  <si>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</si>
  <si>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</si>
  <si>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</si>
  <si>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</si>
  <si>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</si>
  <si>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</si>
  <si>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</si>
  <si>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</si>
  <si>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</si>
  <si>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</si>
  <si>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</si>
  <si>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</si>
  <si>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</si>
  <si>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</si>
  <si>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</si>
  <si>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</si>
  <si>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</si>
  <si>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</si>
  <si>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</si>
  <si>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</si>
  <si>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</si>
  <si>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</si>
  <si>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</si>
  <si>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</si>
  <si>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</si>
  <si>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</si>
  <si>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</si>
  <si>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</si>
  <si>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</si>
  <si>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</si>
  <si>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</si>
  <si>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</si>
  <si>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</si>
  <si>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</si>
  <si>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</si>
  <si>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</si>
  <si>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</si>
  <si>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</si>
  <si>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</si>
  <si>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</si>
  <si>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</si>
  <si>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</si>
  <si>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</si>
  <si>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</si>
  <si>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</si>
  <si>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</si>
  <si>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</si>
  <si>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</si>
  <si>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</si>
  <si>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</si>
  <si>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</si>
  <si>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</si>
  <si>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</si>
  <si>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</si>
  <si>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</si>
  <si>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</si>
  <si>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</si>
  <si>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</si>
  <si>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</si>
  <si>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</si>
  <si>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</si>
  <si>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</si>
  <si>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</si>
  <si>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</si>
  <si>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</si>
  <si>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</si>
  <si>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</si>
  <si>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</si>
  <si>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</si>
  <si>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</si>
  <si>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</si>
  <si>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</si>
  <si>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</si>
  <si>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</si>
  <si>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</si>
  <si>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</si>
  <si>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</si>
  <si>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</si>
  <si>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</si>
  <si>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</si>
  <si>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</si>
  <si>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</si>
  <si>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</si>
  <si>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</si>
  <si>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</si>
  <si>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</si>
  <si>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</si>
  <si>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</si>
  <si>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</si>
  <si>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</si>
  <si>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</si>
  <si>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</si>
  <si>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</si>
  <si>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</si>
  <si>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</si>
  <si>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</si>
  <si>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</si>
  <si>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</si>
  <si>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</si>
  <si>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</si>
  <si>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</si>
  <si>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</si>
  <si>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</si>
  <si>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</si>
  <si>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</si>
  <si>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</si>
  <si>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</si>
  <si>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</si>
  <si>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</si>
  <si>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</si>
  <si>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</si>
  <si>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</si>
  <si>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</si>
  <si>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</si>
  <si>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</si>
  <si>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</si>
  <si>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</si>
  <si>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</si>
  <si>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</si>
  <si>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</si>
  <si>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</si>
  <si>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</si>
  <si>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</si>
  <si>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</si>
  <si>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</si>
  <si>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</si>
  <si>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</si>
  <si>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</si>
  <si>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</si>
  <si>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</si>
  <si>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</si>
  <si>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</si>
  <si>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</si>
  <si>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</si>
  <si>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</si>
  <si>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</si>
  <si>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</si>
  <si>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</si>
  <si>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</si>
  <si>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</si>
  <si>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</si>
  <si>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</si>
  <si>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</si>
  <si>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</si>
  <si>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</si>
  <si>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</si>
  <si>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</si>
  <si>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</si>
  <si>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</si>
  <si>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</si>
  <si>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</si>
  <si>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</si>
  <si>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</si>
  <si>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</si>
  <si>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</si>
  <si>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</si>
  <si>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</si>
  <si>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</si>
  <si>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</si>
  <si>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</si>
  <si>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</si>
  <si>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</si>
  <si>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</si>
  <si>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</si>
  <si>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</si>
  <si>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</si>
  <si>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</si>
  <si>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</si>
  <si>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</si>
  <si>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</si>
  <si>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</si>
  <si>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</si>
  <si>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</si>
  <si>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</si>
  <si>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</si>
  <si>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</si>
  <si>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</si>
  <si>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</si>
  <si>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</si>
  <si>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</si>
  <si>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</si>
  <si>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</si>
  <si>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</si>
  <si>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</si>
  <si>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</si>
  <si>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</si>
  <si>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</si>
  <si>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</si>
  <si>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</si>
  <si>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</si>
  <si>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</si>
  <si>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</si>
  <si>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</si>
  <si>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</si>
  <si>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</si>
  <si>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</si>
  <si>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</si>
  <si>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</si>
  <si>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</si>
  <si>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</si>
  <si>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</si>
  <si>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</si>
  <si>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</si>
  <si>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</si>
  <si>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</si>
  <si>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</si>
  <si>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</si>
  <si>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</si>
  <si>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</si>
  <si>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</si>
  <si>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</si>
  <si>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</si>
  <si>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</si>
  <si>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</si>
  <si>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</si>
  <si>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</si>
  <si>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</si>
  <si>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</si>
  <si>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</si>
  <si>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</si>
  <si>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</si>
  <si>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</si>
  <si>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</si>
  <si>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</si>
  <si>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</si>
  <si>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</si>
  <si>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</si>
  <si>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</si>
  <si>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</si>
  <si>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</si>
  <si>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</si>
  <si>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</si>
  <si>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</si>
  <si>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</si>
  <si>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</si>
  <si>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</si>
  <si>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</si>
  <si>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</si>
  <si>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</si>
  <si>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</si>
  <si>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</si>
  <si>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</si>
  <si>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</si>
  <si>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</si>
  <si>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</si>
  <si>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</si>
  <si>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</si>
  <si>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</si>
  <si>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</si>
  <si>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</si>
  <si>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</si>
  <si>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</si>
  <si>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</si>
  <si>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</si>
  <si>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</si>
  <si>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</si>
  <si>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</si>
  <si>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</si>
  <si>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</si>
  <si>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</si>
  <si>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</si>
  <si>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</si>
  <si>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</si>
  <si>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</si>
  <si>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</si>
  <si>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</si>
  <si>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</si>
  <si>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</si>
  <si>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</si>
  <si>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</si>
  <si>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</si>
  <si>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</si>
  <si>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</si>
  <si>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</si>
  <si>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</si>
  <si>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</si>
  <si>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</si>
  <si>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</si>
  <si>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</si>
  <si>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</si>
  <si>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</si>
  <si>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</si>
  <si>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</si>
  <si>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</si>
  <si>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</si>
  <si>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</si>
  <si>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</si>
  <si>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</si>
  <si>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</si>
  <si>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</si>
  <si>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</si>
  <si>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</si>
  <si>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</si>
  <si>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</si>
  <si>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</si>
  <si>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</si>
  <si>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</si>
  <si>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</si>
  <si>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</si>
  <si>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</si>
  <si>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</si>
  <si>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</si>
  <si>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</si>
  <si>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</si>
  <si>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</si>
  <si>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</si>
  <si>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</si>
  <si>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</si>
  <si>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</si>
  <si>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</si>
  <si>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</si>
  <si>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</si>
  <si>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</si>
  <si>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</si>
  <si>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</si>
  <si>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</si>
  <si>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</si>
  <si>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</si>
  <si>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</si>
  <si>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</si>
  <si>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</si>
  <si>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</si>
  <si>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</si>
  <si>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</si>
  <si>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</si>
  <si>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</si>
  <si>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</si>
  <si>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</si>
  <si>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</si>
  <si>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</si>
  <si>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</si>
  <si>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</si>
  <si>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</si>
  <si>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</si>
  <si>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</si>
  <si>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</si>
  <si>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</si>
  <si>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</si>
  <si>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</si>
  <si>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</si>
  <si>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</si>
  <si>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</si>
  <si>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</si>
  <si>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</si>
  <si>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</si>
  <si>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</si>
  <si>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</si>
  <si>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</si>
  <si>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</si>
  <si>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</si>
  <si>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</si>
  <si>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</si>
  <si>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</si>
  <si>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</si>
  <si>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</si>
  <si>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</si>
  <si>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</si>
  <si>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</si>
  <si>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</si>
  <si>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</si>
  <si>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</si>
  <si>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</si>
  <si>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</si>
  <si>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</si>
  <si>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</si>
  <si>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</si>
  <si>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</si>
  <si>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</si>
  <si>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</si>
  <si>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</si>
  <si>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</si>
  <si>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</si>
  <si>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</si>
  <si>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</si>
  <si>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</si>
  <si>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</si>
  <si>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</si>
  <si>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</si>
  <si>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</si>
  <si>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</si>
  <si>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</si>
  <si>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</si>
  <si>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</si>
  <si>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</si>
  <si>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</si>
  <si>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</si>
  <si>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</si>
  <si>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</si>
  <si>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</si>
  <si>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</si>
  <si>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</si>
  <si>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</si>
  <si>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</si>
  <si>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</si>
  <si>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</si>
  <si>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</si>
  <si>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</si>
  <si>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</si>
  <si>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</si>
  <si>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</si>
  <si>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</si>
  <si>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</si>
  <si>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</si>
  <si>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</si>
  <si>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</si>
  <si>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</si>
  <si>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</si>
  <si>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</si>
  <si>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</si>
  <si>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</si>
  <si>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</si>
  <si>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</si>
  <si>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</si>
  <si>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</si>
  <si>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</si>
  <si>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</si>
  <si>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</si>
  <si>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</si>
  <si>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</si>
  <si>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</si>
  <si>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</si>
  <si>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</si>
  <si>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</si>
  <si>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</si>
  <si>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</si>
  <si>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</si>
  <si>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</si>
  <si>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</si>
  <si>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</si>
  <si>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</si>
  <si>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</si>
  <si>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</si>
  <si>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</si>
  <si>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</si>
  <si>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</si>
  <si>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</si>
  <si>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</si>
  <si>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</si>
  <si>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</si>
  <si>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</si>
  <si>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</si>
  <si>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</si>
  <si>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</si>
  <si>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</si>
  <si>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</si>
  <si>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</si>
  <si>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</si>
  <si>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</si>
  <si>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</si>
  <si>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</si>
  <si>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</si>
  <si>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</si>
  <si>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</si>
  <si>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</si>
  <si>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</si>
  <si>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</si>
  <si>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</si>
  <si>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</si>
  <si>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</si>
  <si>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</si>
  <si>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</si>
  <si>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</si>
  <si>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</si>
  <si>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</si>
  <si>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</si>
  <si>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</si>
  <si>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</si>
  <si>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</si>
  <si>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</si>
  <si>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</si>
  <si>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</si>
  <si>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</si>
  <si>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</si>
  <si>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</si>
  <si>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</si>
  <si>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</si>
  <si>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</si>
  <si>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</si>
  <si>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</si>
  <si>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</si>
  <si>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</si>
  <si>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</si>
  <si>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</si>
  <si>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</si>
  <si>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</si>
  <si>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</si>
  <si>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</si>
  <si>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</si>
  <si>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</si>
  <si>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</si>
  <si>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</si>
  <si>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</si>
  <si>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</si>
  <si>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</si>
  <si>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</si>
  <si>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</si>
  <si>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</si>
  <si>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</si>
  <si>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</si>
  <si>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</si>
  <si>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</si>
  <si>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</si>
  <si>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</si>
  <si>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</si>
  <si>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</si>
  <si>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</si>
  <si>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</si>
  <si>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</si>
  <si>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</si>
  <si>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</si>
  <si>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</si>
  <si>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</si>
  <si>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</si>
  <si>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</si>
  <si>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</si>
  <si>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</si>
  <si>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</si>
  <si>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</si>
  <si>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</si>
  <si>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</si>
  <si>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</si>
  <si>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</si>
  <si>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</si>
  <si>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</si>
  <si>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</si>
  <si>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</si>
  <si>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</si>
  <si>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</si>
  <si>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</si>
  <si>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</si>
  <si>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</si>
  <si>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</si>
  <si>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</si>
  <si>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</si>
  <si>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</si>
  <si>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</si>
  <si>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</si>
  <si>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</si>
  <si>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</si>
  <si>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</si>
  <si>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</si>
  <si>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</si>
  <si>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</si>
  <si>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</si>
  <si>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</si>
  <si>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</si>
  <si>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</si>
  <si>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</si>
  <si>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</si>
  <si>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</si>
  <si>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</si>
  <si>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</si>
  <si>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</si>
  <si>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</si>
  <si>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</si>
  <si>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</si>
  <si>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</si>
  <si>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</si>
  <si>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</si>
  <si>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</si>
  <si>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</si>
  <si>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</si>
  <si>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</si>
  <si>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</si>
  <si>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</si>
  <si>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</si>
  <si>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</si>
  <si>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</si>
  <si>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</si>
  <si>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</si>
  <si>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</si>
  <si>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</si>
  <si>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</si>
  <si>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</si>
  <si>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</si>
  <si>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</si>
  <si>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</si>
  <si>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</si>
  <si>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</si>
  <si>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</si>
  <si>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</si>
  <si>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</si>
  <si>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</si>
  <si>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</si>
  <si>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</si>
  <si>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</si>
  <si>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</si>
  <si>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</si>
  <si>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</si>
  <si>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</si>
  <si>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</si>
  <si>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</si>
  <si>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</si>
  <si>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</si>
  <si>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</si>
  <si>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</si>
  <si>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</si>
  <si>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</si>
  <si>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</si>
  <si>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</si>
  <si>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</si>
  <si>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</si>
  <si>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</si>
  <si>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</si>
  <si>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</si>
  <si>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</si>
  <si>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</si>
  <si>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</si>
  <si>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</si>
  <si>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</si>
  <si>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</si>
  <si>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</si>
  <si>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</si>
  <si>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</si>
  <si>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</si>
  <si>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</si>
  <si>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</si>
  <si>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</si>
  <si>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</si>
  <si>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</si>
  <si>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</si>
  <si>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</si>
  <si>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</si>
  <si>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</si>
  <si>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</si>
  <si>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</si>
  <si>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</si>
  <si>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</si>
  <si>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</si>
  <si>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</si>
  <si>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</si>
  <si>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</si>
  <si>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</si>
  <si>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</si>
  <si>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</si>
  <si>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</si>
  <si>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</si>
  <si>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</si>
  <si>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</si>
  <si>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</si>
  <si>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</si>
  <si>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</si>
  <si>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</si>
  <si>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</si>
  <si>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</si>
  <si>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</si>
  <si>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</si>
  <si>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</si>
  <si>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</si>
  <si>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</si>
  <si>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</si>
  <si>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</si>
  <si>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</si>
  <si>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</si>
  <si>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</si>
  <si>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</si>
  <si>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</si>
  <si>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</si>
  <si>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</si>
  <si>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</si>
  <si>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</si>
  <si>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</si>
  <si>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</si>
  <si>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</si>
  <si>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</si>
  <si>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</si>
  <si>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</si>
  <si>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</si>
  <si>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</si>
  <si>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</si>
  <si>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</si>
  <si>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</si>
  <si>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</si>
  <si>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</si>
  <si>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</si>
  <si>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</si>
  <si>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</si>
  <si>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</si>
  <si>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</si>
  <si>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</si>
  <si>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</si>
  <si>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</si>
  <si>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</si>
  <si>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</si>
  <si>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</si>
  <si>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</si>
  <si>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</si>
  <si>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</si>
  <si>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</si>
  <si>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</si>
  <si>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</si>
  <si>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</si>
  <si>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</si>
  <si>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</si>
  <si>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</si>
  <si>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</si>
  <si>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</si>
  <si>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</si>
  <si>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</si>
  <si>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</si>
  <si>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</si>
  <si>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</si>
  <si>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</si>
  <si>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</si>
  <si>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</si>
  <si>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</si>
  <si>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</si>
  <si>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</si>
  <si>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</si>
  <si>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</si>
  <si>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</si>
  <si>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</si>
  <si>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</si>
  <si>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</si>
  <si>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</si>
  <si>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</si>
  <si>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</si>
  <si>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</si>
  <si>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</si>
  <si>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</si>
  <si>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</si>
  <si>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</si>
  <si>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</si>
  <si>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</si>
  <si>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</si>
  <si>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</si>
  <si>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</si>
  <si>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</si>
  <si>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</si>
  <si>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</si>
  <si>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</si>
  <si>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</si>
  <si>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</si>
  <si>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</si>
  <si>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</si>
  <si>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</si>
  <si>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</si>
  <si>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</si>
  <si>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</si>
  <si>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</si>
  <si>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</si>
  <si>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</si>
  <si>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</si>
  <si>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</si>
  <si>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</si>
  <si>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</si>
  <si>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</si>
  <si>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</si>
  <si>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</si>
  <si>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</si>
  <si>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</si>
  <si>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</si>
  <si>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</si>
  <si>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</si>
  <si>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</si>
  <si>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</si>
  <si>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</si>
  <si>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</si>
  <si>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</si>
  <si>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</si>
  <si>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</si>
  <si>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</si>
  <si>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</si>
  <si>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</si>
  <si>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</si>
  <si>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</si>
  <si>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</si>
  <si>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</si>
  <si>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</si>
  <si>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</si>
  <si>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</si>
  <si>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</si>
  <si>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</si>
  <si>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</si>
  <si>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</si>
  <si>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</si>
  <si>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</si>
  <si>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</si>
  <si>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</si>
  <si>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</si>
  <si>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</si>
  <si>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</si>
  <si>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</si>
  <si>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</si>
  <si>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</si>
  <si>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</si>
  <si>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</si>
  <si>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</si>
  <si>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</si>
  <si>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</si>
  <si>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</si>
  <si>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</si>
  <si>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</si>
  <si>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</si>
  <si>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</si>
  <si>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</si>
  <si>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</si>
  <si>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</si>
  <si>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</si>
  <si>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</si>
  <si>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</si>
  <si>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</si>
  <si>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</si>
  <si>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</si>
  <si>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</si>
  <si>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</si>
  <si>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</si>
  <si>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</si>
  <si>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</si>
  <si>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</si>
  <si>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</si>
  <si>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</si>
  <si>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</si>
  <si>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</si>
  <si>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</si>
  <si>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</si>
  <si>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</si>
  <si>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</si>
  <si>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</si>
  <si>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</si>
  <si>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</si>
  <si>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</si>
  <si>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</si>
  <si>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</si>
  <si>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</si>
  <si>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</si>
  <si>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</si>
  <si>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</si>
  <si>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</si>
  <si>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</si>
  <si>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</si>
  <si>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</si>
  <si>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</si>
  <si>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</si>
  <si>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</si>
  <si>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</si>
  <si>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</si>
  <si>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</si>
  <si>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</si>
  <si>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</si>
  <si>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</si>
  <si>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</si>
  <si>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</si>
  <si>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</si>
  <si>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</si>
  <si>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</si>
  <si>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</si>
  <si>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</si>
  <si>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</si>
  <si>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</si>
  <si>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</si>
  <si>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</si>
  <si>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</si>
  <si>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</si>
  <si>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</si>
  <si>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</si>
  <si>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</si>
  <si>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</si>
  <si>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</si>
  <si>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</si>
  <si>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</si>
  <si>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</si>
  <si>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</si>
  <si>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</si>
  <si>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</si>
  <si>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</si>
  <si>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</si>
  <si>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</si>
  <si>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</si>
  <si>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</si>
  <si>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</si>
  <si>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</si>
  <si>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</si>
  <si>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</si>
  <si>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</si>
  <si>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</si>
  <si>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</si>
  <si>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</si>
  <si>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</si>
  <si>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</si>
  <si>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</si>
  <si>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</si>
  <si>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</si>
  <si>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</si>
  <si>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</si>
  <si>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</si>
  <si>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</si>
  <si>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</si>
  <si>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</si>
  <si>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</si>
  <si>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</si>
  <si>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</si>
  <si>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</si>
  <si>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</si>
  <si>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</si>
  <si>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</si>
  <si>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</si>
  <si>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</si>
  <si>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</si>
  <si>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</si>
  <si>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</si>
  <si>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</si>
  <si>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</si>
  <si>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</si>
  <si>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</si>
  <si>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</si>
  <si>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</si>
  <si>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</si>
  <si>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</si>
  <si>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</si>
  <si>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</si>
  <si>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</si>
  <si>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</si>
  <si>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</si>
  <si>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</si>
  <si>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</si>
  <si>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</si>
  <si>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</si>
  <si>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</si>
  <si>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</si>
  <si>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</si>
  <si>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</si>
  <si>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</si>
  <si>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</si>
  <si>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</si>
  <si>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</si>
  <si>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</si>
  <si>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</si>
  <si>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</si>
  <si>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</si>
  <si>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</si>
  <si>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</si>
  <si>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</si>
  <si>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</si>
  <si>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</si>
  <si>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</si>
  <si>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</si>
  <si>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</si>
  <si>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</si>
  <si>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</si>
  <si>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</si>
  <si>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</si>
  <si>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</si>
  <si>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</si>
  <si>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</si>
  <si>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</si>
  <si>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</si>
  <si>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</si>
  <si>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</si>
  <si>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</si>
  <si>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</si>
  <si>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</si>
  <si>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</si>
  <si>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</si>
  <si>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</si>
  <si>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</si>
  <si>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</si>
  <si>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</si>
  <si>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</si>
  <si>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</si>
  <si>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</si>
  <si>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</si>
  <si>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</si>
  <si>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</si>
  <si>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</si>
  <si>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</si>
  <si>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</si>
  <si>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</si>
  <si>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</si>
  <si>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</si>
  <si>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</si>
  <si>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</si>
  <si>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</si>
  <si>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</si>
  <si>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</si>
  <si>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</si>
  <si>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</si>
  <si>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</si>
  <si>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</si>
  <si>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</si>
  <si>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</si>
  <si>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</si>
  <si>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</si>
  <si>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</si>
  <si>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</si>
  <si>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</si>
  <si>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</si>
  <si>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</si>
  <si>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</si>
  <si>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</si>
  <si>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</si>
  <si>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</si>
  <si>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</si>
  <si>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</si>
  <si>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</si>
  <si>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</si>
  <si>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</si>
  <si>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</si>
  <si>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</si>
  <si>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</si>
  <si>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</si>
  <si>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</si>
  <si>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</si>
  <si>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</si>
  <si>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</si>
  <si>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</si>
  <si>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</si>
  <si>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</si>
  <si>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</si>
  <si>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</si>
  <si>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</si>
  <si>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</si>
  <si>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</si>
  <si>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</si>
  <si>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</si>
  <si>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</si>
  <si>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</si>
  <si>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</si>
  <si>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</si>
  <si>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</si>
  <si>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</si>
  <si>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</si>
  <si>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</si>
  <si>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</si>
  <si>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</si>
  <si>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</si>
  <si>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</si>
  <si>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</si>
  <si>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</si>
  <si>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</si>
  <si>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</si>
  <si>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</si>
  <si>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</si>
  <si>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</si>
  <si>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</si>
  <si>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</si>
  <si>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</si>
  <si>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</si>
  <si>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</si>
  <si>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</si>
  <si>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</si>
  <si>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</si>
  <si>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</si>
  <si>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</si>
  <si>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</si>
  <si>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</si>
  <si>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</si>
  <si>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</si>
  <si>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</si>
  <si>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</si>
  <si>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</si>
  <si>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</si>
  <si>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</si>
  <si>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</si>
  <si>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</si>
  <si>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</si>
  <si>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</si>
  <si>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</si>
  <si>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</si>
  <si>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</si>
  <si>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</si>
  <si>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</si>
  <si>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</si>
  <si>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</si>
  <si>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</si>
  <si>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</si>
  <si>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</si>
  <si>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</si>
  <si>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</si>
  <si>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</si>
  <si>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</si>
  <si>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</si>
  <si>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</si>
  <si>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</si>
  <si>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</si>
  <si>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</si>
  <si>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</si>
  <si>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</si>
  <si>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</si>
  <si>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</si>
  <si>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</si>
  <si>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</si>
  <si>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</si>
  <si>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</si>
  <si>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</si>
  <si>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</si>
  <si>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</si>
  <si>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</si>
  <si>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</si>
  <si>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</si>
  <si>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</si>
  <si>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</si>
  <si>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</si>
  <si>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</si>
  <si>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</si>
  <si>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</si>
  <si>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</si>
  <si>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</si>
  <si>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</si>
  <si>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</si>
  <si>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</si>
  <si>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</si>
  <si>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</si>
  <si>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</si>
  <si>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</si>
  <si>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</si>
  <si>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</si>
  <si>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</si>
  <si>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</si>
  <si>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</si>
  <si>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</si>
  <si>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</si>
  <si>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</si>
  <si>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</si>
  <si>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</si>
  <si>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</si>
  <si>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</si>
  <si>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</si>
  <si>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</si>
  <si>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</si>
  <si>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</si>
  <si>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</si>
  <si>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</si>
  <si>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</si>
  <si>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</si>
  <si>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</si>
  <si>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</si>
  <si>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</si>
  <si>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</si>
  <si>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</si>
  <si>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</si>
  <si>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</si>
  <si>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</si>
  <si>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</si>
  <si>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</si>
  <si>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</si>
  <si>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</si>
  <si>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</si>
  <si>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</si>
  <si>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</si>
  <si>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</si>
  <si>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</si>
  <si>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</si>
  <si>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</si>
  <si>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</si>
  <si>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</si>
  <si>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</si>
  <si>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</si>
  <si>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</si>
  <si>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</si>
  <si>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</si>
  <si>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</si>
  <si>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</si>
  <si>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</si>
  <si>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</si>
  <si>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</si>
  <si>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</si>
  <si>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</si>
  <si>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</si>
  <si>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</si>
  <si>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</si>
  <si>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</si>
  <si>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</si>
  <si>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</si>
  <si>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</si>
  <si>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</si>
  <si>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</si>
  <si>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</si>
  <si>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</si>
  <si>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</si>
  <si>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</si>
  <si>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</si>
  <si>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</si>
  <si>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</si>
  <si>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</si>
  <si>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</si>
  <si>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</si>
  <si>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</si>
  <si>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</si>
  <si>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</si>
  <si>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</si>
  <si>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</si>
  <si>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</si>
  <si>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</si>
  <si>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</si>
  <si>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</si>
  <si>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</si>
  <si>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</si>
  <si>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</si>
  <si>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</si>
  <si>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</si>
  <si>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</si>
  <si>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</si>
  <si>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</si>
  <si>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</si>
  <si>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</si>
  <si>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</si>
  <si>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</si>
  <si>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</si>
  <si>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</si>
  <si>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</si>
  <si>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</si>
  <si>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</si>
  <si>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</si>
  <si>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</si>
  <si>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</si>
  <si>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</si>
  <si>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</si>
  <si>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</si>
  <si>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</si>
  <si>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</si>
  <si>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</si>
  <si>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</si>
  <si>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</si>
  <si>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</si>
  <si>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</si>
  <si>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</si>
  <si>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</si>
  <si>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</si>
  <si>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</si>
  <si>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</si>
  <si>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</si>
  <si>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</si>
  <si>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</si>
  <si>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</si>
  <si>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</si>
  <si>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</si>
  <si>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</si>
  <si>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</si>
  <si>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</si>
  <si>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</si>
  <si>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</si>
  <si>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</si>
  <si>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</si>
  <si>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</si>
  <si>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</si>
  <si>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</si>
  <si>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</si>
  <si>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</si>
  <si>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</si>
  <si>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</si>
  <si>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</si>
  <si>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</si>
  <si>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</si>
  <si>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</si>
  <si>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</si>
  <si>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</si>
  <si>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</si>
  <si>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</si>
  <si>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</si>
  <si>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</si>
  <si>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</si>
  <si>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</si>
  <si>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</si>
  <si>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</si>
  <si>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</si>
  <si>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</si>
  <si>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</si>
  <si>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</si>
  <si>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</si>
  <si>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</si>
  <si>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</si>
  <si>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</si>
  <si>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</si>
  <si>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</si>
  <si>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</si>
  <si>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</si>
  <si>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</si>
  <si>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</si>
  <si>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</si>
  <si>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</si>
  <si>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</si>
  <si>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</si>
  <si>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</si>
  <si>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</si>
  <si>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</si>
  <si>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</si>
  <si>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</si>
  <si>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</si>
  <si>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</si>
  <si>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</si>
  <si>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</si>
  <si>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</si>
  <si>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</si>
  <si>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</si>
  <si>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</si>
  <si>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</si>
  <si>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</si>
  <si>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</si>
  <si>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</si>
  <si>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</si>
  <si>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</si>
  <si>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</si>
  <si>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</si>
  <si>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</si>
  <si>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</si>
  <si>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</si>
  <si>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</si>
  <si>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</si>
  <si>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</si>
  <si>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</si>
  <si>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</si>
  <si>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</si>
  <si>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</si>
  <si>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</si>
  <si>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</si>
  <si>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</si>
  <si>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</si>
  <si>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</si>
  <si>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</si>
  <si>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</si>
  <si>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</si>
  <si>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</si>
  <si>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</si>
  <si>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</si>
  <si>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</si>
  <si>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</si>
  <si>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</si>
  <si>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</si>
  <si>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</si>
  <si>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</si>
  <si>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</si>
  <si>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</si>
  <si>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</si>
  <si>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</si>
  <si>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</si>
  <si>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</si>
  <si>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</si>
  <si>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</si>
  <si>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</si>
  <si>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</si>
  <si>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</si>
  <si>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</si>
  <si>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</si>
  <si>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</si>
  <si>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</si>
  <si>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</si>
  <si>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</si>
  <si>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</si>
  <si>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</si>
  <si>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</si>
  <si>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</si>
  <si>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</si>
  <si>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</si>
  <si>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</si>
  <si>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</si>
  <si>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</si>
  <si>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</si>
  <si>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</si>
  <si>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</si>
  <si>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</si>
  <si>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</si>
  <si>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</si>
  <si>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</si>
  <si>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</si>
  <si>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</si>
  <si>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</si>
  <si>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</si>
  <si>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</si>
  <si>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</si>
  <si>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</si>
  <si>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</si>
  <si>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</si>
  <si>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</si>
  <si>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</si>
  <si>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</si>
  <si>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</si>
  <si>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</si>
  <si>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</si>
  <si>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</si>
  <si>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</si>
  <si>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</si>
  <si>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</si>
  <si>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</si>
  <si>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</si>
  <si>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</si>
  <si>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</si>
  <si>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</si>
  <si>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</si>
  <si>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</si>
  <si>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</si>
  <si>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</si>
  <si>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</si>
  <si>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</si>
  <si>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</si>
  <si>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</si>
  <si>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</si>
  <si>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</si>
  <si>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</si>
  <si>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</si>
  <si>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</si>
  <si>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</si>
  <si>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</si>
  <si>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</si>
  <si>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</si>
  <si>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</si>
  <si>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</si>
  <si>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</si>
  <si>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</si>
  <si>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</si>
  <si>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</si>
  <si>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</si>
  <si>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</si>
  <si>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</si>
  <si>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</si>
  <si>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</si>
  <si>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</si>
  <si>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</si>
  <si>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</si>
  <si>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</si>
  <si>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</si>
  <si>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</si>
  <si>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</si>
  <si>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</si>
  <si>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</si>
  <si>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</si>
  <si>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</si>
  <si>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</si>
  <si>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</si>
  <si>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</si>
  <si>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</si>
  <si>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</si>
  <si>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</si>
  <si>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</si>
  <si>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</si>
  <si>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</si>
  <si>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</si>
  <si>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</si>
  <si>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</si>
  <si>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</si>
  <si>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</si>
  <si>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</si>
  <si>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</si>
  <si>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</si>
  <si>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</si>
  <si>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</si>
  <si>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</si>
  <si>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</si>
  <si>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</si>
  <si>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</si>
  <si>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</si>
  <si>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</si>
  <si>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</si>
  <si>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</si>
  <si>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</si>
  <si>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</si>
  <si>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</si>
  <si>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</si>
  <si>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</si>
  <si>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</si>
  <si>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</si>
  <si>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</si>
  <si>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</si>
  <si>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</si>
  <si>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</si>
  <si>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</si>
  <si>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</si>
  <si>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</si>
  <si>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</si>
  <si>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</si>
  <si>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</si>
  <si>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</si>
  <si>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</si>
  <si>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</si>
  <si>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</si>
  <si>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</si>
  <si>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</si>
  <si>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</si>
  <si>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</si>
  <si>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</si>
  <si>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</si>
  <si>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</si>
  <si>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</si>
  <si>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</si>
  <si>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</si>
  <si>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</si>
  <si>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</si>
  <si>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</si>
  <si>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</si>
  <si>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</si>
  <si>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</si>
  <si>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</si>
  <si>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</si>
  <si>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</si>
  <si>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</si>
  <si>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</si>
  <si>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</si>
  <si>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</si>
  <si>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</si>
  <si>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</si>
  <si>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</si>
  <si>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</si>
  <si>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</si>
  <si>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</si>
  <si>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</si>
  <si>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</si>
  <si>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</si>
  <si>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</si>
  <si>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</si>
  <si>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</si>
  <si>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</si>
  <si>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</si>
  <si>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</si>
  <si>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</si>
  <si>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</si>
  <si>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</si>
  <si>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</si>
  <si>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</si>
  <si>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</si>
  <si>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</si>
  <si>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</si>
  <si>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</si>
  <si>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</si>
  <si>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</si>
  <si>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</si>
  <si>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</si>
  <si>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</si>
  <si>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</si>
  <si>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</si>
  <si>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</si>
  <si>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</si>
  <si>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</si>
  <si>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</si>
  <si>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</si>
  <si>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</si>
  <si>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</si>
  <si>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</si>
  <si>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</si>
  <si>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</si>
  <si>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</si>
  <si>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</si>
  <si>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</si>
  <si>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</si>
  <si>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</si>
  <si>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</si>
  <si>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</si>
  <si>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</si>
  <si>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</si>
  <si>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</si>
  <si>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</si>
  <si>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</si>
  <si>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</si>
  <si>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</si>
  <si>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</si>
  <si>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</si>
  <si>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</si>
  <si>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</si>
  <si>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</si>
  <si>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</si>
  <si>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</si>
  <si>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</si>
  <si>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</si>
  <si>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</si>
  <si>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</si>
  <si>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</si>
  <si>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</si>
  <si>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</si>
  <si>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</si>
  <si>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</si>
  <si>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</si>
  <si>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</si>
  <si>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</si>
  <si>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</si>
  <si>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</si>
  <si>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</si>
  <si>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</si>
  <si>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</si>
  <si>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</si>
  <si>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</si>
  <si>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</si>
  <si>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</si>
  <si>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</si>
  <si>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</si>
  <si>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</si>
  <si>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</si>
  <si>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</si>
  <si>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</si>
  <si>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</si>
  <si>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</si>
  <si>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</si>
  <si>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</si>
  <si>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</si>
  <si>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</si>
  <si>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</si>
  <si>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</si>
  <si>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</si>
  <si>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</si>
  <si>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</si>
  <si>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</si>
  <si>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</si>
  <si>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</si>
  <si>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</si>
  <si>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</si>
  <si>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</si>
  <si>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</si>
  <si>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</si>
  <si>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</si>
  <si>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</si>
  <si>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</si>
  <si>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</si>
  <si>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</si>
  <si>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</si>
  <si>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</si>
  <si>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</si>
  <si>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</si>
  <si>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</si>
  <si>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</si>
  <si>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</si>
  <si>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</si>
  <si>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</si>
  <si>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</si>
  <si>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</si>
  <si>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</si>
  <si>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</si>
  <si>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</si>
  <si>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</si>
  <si>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</si>
  <si>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</si>
  <si>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</si>
  <si>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</si>
  <si>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</si>
  <si>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</si>
  <si>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</si>
  <si>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</si>
  <si>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</si>
  <si>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</si>
  <si>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</si>
  <si>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</si>
  <si>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</si>
  <si>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</si>
  <si>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</si>
  <si>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</si>
  <si>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</si>
  <si>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</si>
  <si>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</si>
  <si>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</si>
  <si>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</si>
  <si>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</si>
  <si>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</si>
  <si>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</si>
  <si>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</si>
  <si>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</si>
  <si>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</si>
  <si>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</si>
  <si>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</si>
  <si>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</si>
  <si>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</si>
  <si>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</si>
  <si>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</si>
  <si>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</si>
  <si>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</si>
  <si>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</si>
  <si>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</si>
  <si>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</si>
  <si>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</si>
  <si>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</si>
  <si>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</si>
  <si>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</si>
  <si>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</si>
  <si>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</si>
  <si>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</si>
  <si>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</si>
  <si>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</si>
  <si>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</si>
  <si>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</si>
  <si>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</si>
  <si>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</si>
  <si>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</si>
  <si>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</si>
  <si>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</si>
  <si>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</si>
  <si>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</si>
  <si>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</si>
  <si>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</si>
  <si>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</si>
  <si>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</si>
  <si>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</si>
  <si>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</si>
  <si>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</si>
  <si>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</si>
  <si>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</si>
  <si>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</si>
  <si>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</si>
  <si>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</si>
  <si>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</si>
  <si>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</si>
  <si>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</si>
  <si>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</si>
  <si>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</si>
  <si>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</si>
  <si>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</si>
  <si>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</si>
  <si>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</si>
  <si>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</si>
  <si>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</si>
  <si>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</si>
  <si>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</si>
  <si>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</si>
  <si>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</si>
  <si>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</si>
  <si>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</si>
  <si>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</si>
  <si>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</si>
  <si>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</si>
  <si>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</si>
  <si>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</si>
  <si>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</si>
  <si>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</si>
  <si>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</si>
  <si>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</si>
  <si>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</si>
  <si>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</si>
  <si>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</si>
  <si>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</si>
  <si>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</si>
  <si>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</si>
  <si>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</si>
  <si>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</si>
  <si>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</si>
  <si>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</si>
  <si>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</si>
  <si>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</si>
  <si>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</si>
  <si>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</si>
  <si>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</si>
  <si>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</si>
  <si>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</si>
  <si>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</si>
  <si>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</si>
  <si>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</si>
  <si>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</si>
  <si>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</si>
  <si>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</si>
  <si>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</si>
  <si>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</si>
  <si>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</si>
  <si>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</si>
  <si>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</si>
  <si>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</si>
  <si>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</si>
  <si>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</si>
  <si>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</si>
  <si>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</si>
  <si>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</si>
  <si>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</si>
  <si>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</si>
  <si>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</si>
  <si>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</si>
  <si>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</si>
  <si>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</si>
  <si>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</si>
  <si>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</si>
  <si>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</si>
  <si>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</si>
  <si>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</si>
  <si>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</si>
  <si>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</si>
  <si>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</si>
  <si>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</si>
  <si>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</si>
  <si>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</si>
  <si>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</si>
  <si>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</si>
  <si>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</si>
  <si>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</si>
  <si>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</si>
  <si>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</si>
  <si>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</si>
  <si>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</si>
  <si>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</si>
  <si>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</si>
  <si>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</si>
  <si>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</si>
  <si>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</si>
  <si>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</si>
  <si>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</si>
  <si>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</si>
  <si>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</si>
  <si>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</si>
  <si>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</si>
  <si>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</si>
  <si>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</si>
  <si>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</si>
  <si>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</si>
  <si>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</si>
  <si>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</si>
  <si>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</si>
  <si>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</si>
  <si>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</si>
  <si>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</si>
  <si>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</si>
  <si>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</si>
  <si>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</si>
  <si>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</si>
  <si>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</si>
  <si>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</si>
  <si>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</si>
  <si>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</si>
  <si>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</si>
  <si>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</si>
  <si>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</si>
  <si>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</si>
  <si>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</si>
  <si>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</si>
  <si>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</si>
  <si>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</si>
  <si>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</si>
  <si>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</si>
  <si>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</si>
  <si>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</si>
  <si>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</si>
  <si>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</si>
  <si>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</si>
  <si>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</si>
  <si>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</si>
  <si>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</si>
  <si>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</si>
  <si>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</si>
  <si>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</si>
  <si>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</si>
  <si>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</si>
  <si>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</si>
  <si>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</si>
  <si>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</si>
  <si>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</si>
  <si>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</si>
  <si>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</si>
  <si>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</si>
  <si>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</si>
  <si>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</si>
  <si>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</si>
  <si>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</si>
  <si>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</si>
  <si>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</si>
  <si>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</si>
  <si>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</si>
  <si>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</si>
  <si>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</si>
  <si>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</si>
  <si>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</si>
  <si>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</si>
  <si>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</si>
  <si>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</si>
  <si>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</si>
  <si>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</si>
  <si>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</si>
  <si>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</si>
  <si>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</si>
  <si>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</si>
  <si>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</si>
  <si>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</si>
  <si>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</si>
  <si>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</si>
  <si>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</si>
  <si>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</si>
  <si>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</si>
  <si>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</si>
  <si>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</si>
  <si>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</si>
  <si>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</si>
  <si>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</si>
  <si>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</si>
  <si>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</si>
  <si>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</si>
  <si>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</si>
  <si>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</si>
  <si>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</si>
  <si>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</si>
  <si>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</si>
  <si>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</si>
  <si>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</si>
  <si>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</si>
  <si>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</si>
  <si>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</si>
  <si>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</si>
  <si>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</si>
  <si>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</si>
  <si>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</si>
  <si>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</si>
  <si>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</si>
  <si>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</si>
  <si>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</si>
  <si>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</si>
  <si>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</si>
  <si>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</si>
  <si>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</si>
  <si>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</si>
  <si>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</si>
  <si>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</si>
  <si>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</si>
  <si>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</si>
  <si>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</si>
  <si>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</si>
  <si>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</si>
  <si>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</si>
  <si>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</si>
  <si>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</si>
  <si>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</si>
  <si>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</si>
  <si>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</si>
  <si>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</si>
  <si>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</si>
  <si>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</si>
  <si>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</si>
  <si>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</si>
  <si>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</si>
  <si>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</si>
  <si>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</si>
  <si>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</si>
  <si>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</si>
  <si>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</si>
  <si>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</si>
  <si>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</si>
  <si>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</si>
  <si>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</si>
  <si>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</si>
  <si>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</si>
  <si>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</si>
  <si>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</si>
  <si>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</si>
  <si>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</si>
  <si>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</si>
  <si>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</si>
  <si>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</si>
  <si>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</si>
  <si>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</si>
  <si>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</si>
  <si>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</si>
  <si>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</si>
  <si>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</si>
  <si>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</si>
  <si>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</si>
  <si>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</si>
  <si>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</si>
  <si>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</si>
  <si>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</si>
  <si>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</si>
  <si>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</si>
  <si>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</si>
  <si>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</si>
  <si>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</si>
  <si>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</si>
  <si>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</si>
  <si>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</si>
  <si>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</si>
  <si>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</si>
  <si>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</si>
  <si>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</si>
  <si>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</si>
  <si>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</si>
  <si>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</si>
  <si>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</si>
  <si>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</si>
  <si>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</si>
  <si>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</si>
  <si>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</si>
  <si>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</si>
  <si>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</si>
  <si>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</si>
  <si>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</si>
  <si>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</si>
  <si>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</si>
  <si>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</si>
  <si>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</si>
  <si>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</si>
  <si>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</si>
  <si>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</si>
  <si>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</si>
  <si>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</si>
  <si>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</si>
  <si>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</si>
  <si>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</si>
  <si>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</si>
  <si>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</si>
  <si>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</si>
  <si>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</si>
  <si>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</si>
  <si>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</si>
  <si>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</si>
  <si>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</si>
  <si>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</si>
  <si>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</si>
  <si>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</si>
  <si>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</si>
  <si>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</si>
  <si>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</si>
  <si>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</si>
  <si>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</si>
  <si>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</si>
  <si>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</si>
  <si>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</si>
  <si>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</si>
  <si>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</si>
  <si>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</si>
  <si>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</si>
  <si>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</si>
  <si>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</si>
  <si>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</si>
  <si>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</si>
  <si>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</si>
  <si>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</si>
  <si>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</si>
  <si>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</si>
  <si>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</si>
  <si>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</si>
  <si>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</si>
  <si>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</si>
  <si>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</si>
  <si>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</si>
  <si>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</si>
  <si>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</si>
  <si>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</si>
  <si>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</si>
  <si>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</si>
  <si>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</si>
  <si>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</si>
  <si>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</si>
  <si>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</si>
  <si>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</si>
  <si>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</si>
  <si>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</si>
  <si>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</si>
  <si>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</si>
  <si>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</si>
  <si>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</si>
  <si>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</si>
  <si>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</si>
  <si>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</si>
  <si>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</si>
  <si>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</si>
  <si>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</si>
  <si>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</si>
  <si>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</si>
  <si>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</si>
  <si>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</si>
  <si>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</si>
  <si>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</si>
  <si>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</si>
  <si>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</si>
  <si>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</si>
  <si>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</si>
  <si>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</si>
  <si>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</si>
  <si>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</si>
  <si>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</si>
  <si>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</si>
  <si>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</si>
  <si>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</si>
  <si>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</si>
  <si>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</si>
  <si>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</si>
  <si>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</si>
  <si>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</si>
  <si>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</si>
  <si>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</si>
  <si>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</si>
  <si>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</si>
  <si>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</si>
  <si>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</si>
  <si>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</si>
  <si>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</si>
  <si>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</si>
  <si>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</si>
  <si>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</si>
  <si>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</si>
  <si>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</si>
  <si>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</si>
  <si>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</si>
  <si>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</si>
  <si>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</si>
  <si>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</si>
  <si>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</si>
  <si>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</si>
  <si>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</si>
  <si>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</si>
  <si>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</si>
  <si>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</si>
  <si>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</si>
  <si>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</si>
  <si>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</si>
  <si>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</si>
  <si>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</si>
  <si>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</si>
  <si>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</si>
  <si>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</si>
  <si>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</si>
  <si>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</si>
  <si>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</si>
  <si>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</si>
  <si>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</si>
  <si>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</si>
  <si>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</si>
  <si>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</si>
  <si>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</si>
  <si>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</si>
  <si>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</si>
  <si>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</si>
  <si>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</si>
  <si>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</si>
  <si>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</si>
  <si>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</si>
  <si>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</si>
  <si>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</si>
  <si>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</si>
  <si>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</si>
  <si>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</si>
  <si>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</si>
  <si>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</si>
  <si>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</si>
  <si>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</si>
  <si>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</si>
  <si>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</si>
  <si>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</si>
  <si>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</si>
  <si>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</si>
  <si>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</si>
  <si>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</si>
  <si>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</si>
  <si>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</si>
  <si>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</si>
  <si>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</si>
  <si>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</si>
  <si>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</si>
  <si>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</si>
  <si>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</si>
  <si>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</si>
  <si>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</si>
  <si>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</si>
  <si>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</si>
  <si>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</si>
  <si>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</si>
  <si>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</si>
  <si>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</si>
  <si>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</si>
  <si>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</si>
  <si>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</si>
  <si>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</si>
  <si>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</si>
  <si>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</si>
  <si>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</si>
  <si>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</si>
  <si>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</si>
  <si>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</si>
  <si>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</si>
  <si>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</si>
  <si>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</si>
  <si>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</si>
  <si>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</si>
  <si>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</si>
  <si>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</si>
  <si>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</si>
  <si>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</si>
  <si>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</si>
  <si>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</si>
  <si>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</si>
  <si>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</si>
  <si>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</si>
  <si>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</si>
  <si>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</si>
  <si>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</si>
  <si>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</si>
  <si>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</si>
  <si>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</si>
  <si>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</si>
  <si>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</si>
  <si>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</si>
  <si>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</si>
  <si>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</si>
  <si>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</si>
  <si>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</si>
  <si>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</si>
  <si>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</si>
  <si>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</si>
  <si>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</si>
  <si>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</si>
  <si>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</si>
  <si>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</si>
  <si>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</si>
  <si>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</si>
  <si>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</si>
  <si>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</si>
  <si>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</si>
  <si>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</si>
  <si>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</si>
  <si>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</si>
  <si>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</si>
  <si>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</si>
  <si>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</si>
  <si>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</si>
  <si>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</si>
  <si>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</si>
  <si>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</si>
  <si>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</si>
  <si>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</si>
  <si>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</si>
  <si>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</si>
  <si>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</si>
  <si>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</si>
  <si>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</si>
  <si>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</si>
  <si>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</si>
  <si>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</si>
  <si>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</si>
  <si>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</si>
  <si>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</si>
  <si>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</si>
  <si>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</si>
  <si>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</si>
  <si>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</si>
  <si>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</si>
  <si>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</si>
  <si>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</si>
  <si>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</si>
  <si>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</si>
  <si>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</si>
  <si>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</si>
  <si>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</si>
  <si>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</si>
  <si>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</si>
  <si>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</si>
  <si>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</si>
  <si>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</si>
  <si>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</si>
  <si>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</si>
  <si>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</si>
  <si>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</si>
  <si>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</si>
  <si>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</si>
  <si>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</si>
  <si>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</si>
  <si>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</si>
  <si>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</si>
  <si>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</si>
  <si>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</si>
  <si>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</si>
  <si>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</si>
  <si>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</si>
  <si>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</si>
  <si>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</si>
  <si>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</si>
  <si>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</si>
  <si>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</si>
  <si>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</si>
  <si>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</si>
  <si>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</si>
  <si>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</si>
  <si>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</si>
  <si>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</si>
  <si>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</si>
  <si>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</si>
  <si>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</si>
  <si>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</si>
  <si>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</si>
  <si>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</si>
  <si>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</si>
  <si>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</si>
  <si>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</si>
  <si>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</si>
  <si>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</si>
  <si>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</si>
  <si>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</si>
  <si>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</si>
  <si>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</si>
  <si>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</si>
  <si>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</si>
  <si>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</si>
  <si>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</si>
  <si>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</si>
  <si>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</si>
  <si>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</si>
  <si>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</si>
  <si>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</si>
  <si>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</si>
  <si>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</si>
  <si>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</si>
  <si>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</si>
  <si>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</si>
  <si>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</si>
  <si>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</si>
  <si>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</si>
  <si>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</si>
  <si>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</si>
  <si>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</si>
  <si>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</si>
  <si>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</si>
  <si>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</si>
  <si>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</si>
  <si>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</si>
  <si>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</si>
  <si>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</si>
  <si>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</si>
  <si>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</si>
  <si>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</si>
  <si>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</si>
  <si>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</si>
  <si>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</si>
  <si>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</si>
  <si>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</si>
  <si>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</si>
  <si>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</si>
  <si>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</si>
  <si>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</si>
  <si>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</si>
  <si>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</si>
  <si>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</si>
  <si>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</si>
  <si>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</si>
  <si>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</si>
  <si>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</si>
  <si>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</si>
  <si>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</si>
  <si>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</si>
  <si>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</si>
  <si>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</si>
  <si>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</si>
  <si>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</si>
  <si>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</si>
  <si>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</si>
  <si>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</si>
  <si>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</si>
  <si>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</si>
  <si>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</si>
  <si>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</si>
  <si>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</si>
  <si>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</si>
  <si>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</si>
  <si>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</si>
  <si>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</si>
  <si>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</si>
  <si>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</si>
  <si>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</si>
  <si>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</si>
  <si>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</si>
  <si>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</si>
  <si>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</si>
  <si>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</si>
  <si>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</si>
  <si>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</si>
  <si>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</si>
  <si>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</si>
  <si>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</si>
  <si>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</si>
  <si>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</si>
  <si>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</si>
  <si>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</si>
  <si>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</si>
  <si>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</si>
  <si>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</si>
  <si>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</si>
  <si>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</si>
  <si>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</si>
  <si>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</si>
  <si>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</si>
  <si>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</si>
  <si>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</si>
  <si>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</si>
  <si>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</si>
  <si>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</si>
  <si>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</si>
  <si>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</si>
  <si>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</si>
  <si>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</si>
  <si>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</si>
  <si>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</si>
  <si>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</si>
  <si>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</si>
  <si>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</si>
  <si>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</si>
  <si>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</si>
  <si>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</si>
  <si>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</si>
  <si>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</si>
  <si>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</si>
  <si>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</si>
  <si>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</si>
  <si>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</si>
  <si>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</si>
  <si>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</si>
  <si>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</si>
  <si>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</si>
  <si>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</si>
  <si>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</si>
  <si>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</si>
  <si>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</si>
  <si>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</si>
  <si>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</si>
  <si>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</si>
  <si>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</si>
  <si>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</si>
  <si>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</si>
  <si>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</si>
  <si>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</si>
  <si>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</si>
  <si>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</si>
  <si>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</si>
  <si>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</si>
  <si>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</si>
  <si>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</si>
  <si>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</si>
  <si>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</si>
  <si>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</si>
  <si>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</si>
  <si>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</si>
  <si>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</si>
  <si>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</si>
  <si>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</si>
  <si>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</si>
  <si>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</si>
  <si>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</si>
  <si>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</si>
  <si>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</si>
  <si>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</si>
  <si>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</si>
  <si>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</si>
  <si>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</si>
  <si>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</si>
  <si>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</si>
  <si>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</si>
  <si>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</si>
  <si>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</si>
  <si>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</si>
  <si>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</si>
  <si>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</si>
  <si>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</si>
  <si>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</si>
  <si>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</si>
  <si>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</si>
  <si>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</si>
  <si>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</si>
  <si>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</si>
  <si>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</si>
  <si>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</si>
  <si>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</si>
  <si>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</si>
  <si>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</si>
  <si>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</si>
  <si>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</si>
  <si>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</si>
  <si>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</si>
  <si>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</si>
  <si>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</si>
  <si>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</si>
  <si>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</si>
  <si>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</si>
  <si>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</si>
  <si>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</si>
  <si>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</si>
  <si>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</si>
  <si>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</si>
  <si>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</si>
  <si>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</si>
  <si>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</si>
  <si>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</si>
  <si>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</si>
  <si>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</si>
  <si>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</si>
  <si>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</si>
  <si>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</si>
  <si>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</si>
  <si>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</si>
  <si>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</si>
  <si>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</si>
  <si>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</si>
  <si>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</si>
  <si>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</si>
  <si>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</si>
  <si>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</si>
  <si>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</si>
  <si>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</si>
  <si>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</si>
  <si>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</si>
  <si>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</si>
  <si>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</si>
  <si>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</si>
  <si>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</si>
  <si>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</si>
  <si>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</si>
  <si>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</si>
  <si>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</si>
  <si>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</si>
  <si>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</si>
  <si>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</si>
  <si>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</si>
  <si>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</si>
  <si>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</si>
  <si>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</si>
  <si>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</si>
  <si>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</si>
  <si>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</si>
  <si>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</si>
  <si>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</si>
  <si>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</si>
  <si>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</si>
  <si>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</si>
  <si>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</si>
  <si>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</si>
  <si>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</si>
  <si>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</si>
  <si>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</si>
  <si>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</si>
  <si>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</si>
  <si>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</si>
  <si>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</si>
  <si>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</si>
  <si>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</si>
  <si>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</si>
  <si>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</si>
  <si>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</si>
  <si>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</si>
  <si>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</si>
  <si>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</si>
  <si>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</si>
  <si>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</si>
  <si>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</si>
  <si>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</si>
  <si>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</si>
  <si>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</si>
  <si>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</si>
  <si>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</si>
  <si>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</si>
  <si>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</si>
  <si>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</si>
  <si>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</si>
  <si>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</si>
  <si>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</si>
  <si>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</si>
  <si>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</si>
  <si>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</si>
  <si>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</si>
  <si>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</si>
  <si>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</si>
  <si>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</si>
  <si>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</si>
  <si>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</si>
  <si>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</si>
  <si>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</si>
  <si>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</si>
  <si>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</si>
  <si>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</si>
  <si>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</si>
  <si>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</si>
  <si>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</si>
  <si>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</si>
  <si>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</si>
  <si>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</si>
  <si>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</si>
  <si>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</si>
  <si>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</si>
  <si>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</si>
  <si>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</si>
  <si>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</si>
  <si>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</si>
  <si>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</si>
  <si>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</si>
  <si>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</si>
  <si>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</si>
  <si>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</si>
  <si>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</si>
  <si>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</si>
  <si>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</si>
  <si>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</si>
  <si>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</si>
  <si>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</si>
  <si>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</si>
  <si>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</si>
  <si>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</si>
  <si>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</si>
  <si>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</si>
  <si>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</si>
  <si>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</si>
  <si>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</si>
  <si>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</si>
  <si>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</si>
  <si>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</si>
  <si>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</si>
  <si>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</si>
  <si>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</si>
  <si>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</si>
  <si>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</si>
  <si>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</si>
  <si>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</si>
  <si>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</si>
  <si>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</si>
  <si>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</si>
  <si>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</si>
  <si>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</si>
  <si>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</si>
  <si>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</si>
  <si>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</si>
  <si>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</si>
  <si>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</si>
  <si>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</si>
  <si>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</si>
  <si>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</si>
  <si>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</si>
  <si>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</si>
  <si>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</si>
  <si>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</si>
  <si>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</si>
  <si>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</si>
  <si>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</si>
  <si>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</si>
  <si>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</si>
  <si>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</si>
  <si>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</si>
  <si>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</si>
  <si>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</si>
  <si>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</si>
  <si>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</si>
  <si>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</si>
  <si>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</si>
  <si>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</si>
  <si>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</si>
  <si>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</si>
  <si>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</si>
  <si>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</si>
  <si>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</si>
  <si>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</si>
  <si>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</si>
  <si>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</si>
  <si>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</si>
  <si>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</si>
  <si>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</si>
  <si>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</si>
  <si>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</si>
  <si>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</si>
  <si>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</si>
  <si>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</si>
  <si>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</si>
  <si>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</si>
  <si>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</si>
  <si>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</si>
  <si>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</si>
  <si>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</si>
  <si>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</si>
  <si>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</si>
  <si>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</si>
  <si>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</si>
  <si>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</si>
  <si>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</si>
  <si>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</si>
  <si>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</si>
  <si>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</si>
  <si>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</si>
  <si>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</si>
  <si>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</si>
  <si>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</si>
  <si>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</si>
  <si>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</si>
  <si>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</si>
  <si>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</si>
  <si>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</si>
  <si>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</si>
  <si>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</si>
  <si>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</si>
  <si>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</si>
  <si>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</si>
  <si>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</si>
  <si>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</si>
  <si>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</si>
  <si>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</si>
  <si>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</si>
  <si>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</si>
  <si>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</si>
  <si>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</si>
  <si>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</si>
  <si>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</si>
  <si>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</si>
  <si>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</si>
  <si>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</si>
  <si>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</si>
  <si>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</si>
  <si>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</si>
  <si>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</si>
  <si>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</si>
  <si>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</si>
  <si>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</si>
  <si>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</si>
  <si>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</si>
  <si>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</si>
  <si>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</si>
  <si>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</si>
  <si>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</si>
  <si>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</si>
  <si>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</si>
  <si>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</si>
  <si>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</si>
  <si>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</si>
  <si>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</si>
  <si>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</si>
  <si>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</si>
  <si>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</si>
  <si>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</si>
  <si>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</si>
  <si>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</si>
  <si>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</si>
  <si>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</si>
  <si>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</si>
  <si>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</si>
  <si>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</si>
  <si>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</si>
  <si>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</si>
  <si>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</si>
  <si>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</si>
  <si>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</si>
  <si>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</si>
  <si>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</si>
  <si>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</si>
  <si>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</si>
  <si>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</si>
  <si>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</si>
  <si>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</si>
  <si>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</si>
  <si>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</si>
  <si>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</si>
  <si>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</si>
  <si>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</si>
  <si>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</si>
  <si>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</si>
  <si>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</si>
  <si>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</si>
  <si>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</si>
  <si>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</si>
  <si>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</si>
  <si>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</si>
  <si>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</si>
  <si>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</si>
  <si>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</si>
  <si>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</si>
  <si>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</si>
  <si>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</si>
  <si>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</si>
  <si>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</si>
  <si>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</si>
  <si>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</si>
  <si>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</si>
  <si>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</si>
  <si>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</si>
  <si>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</si>
  <si>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</si>
  <si>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</si>
  <si>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</si>
  <si>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</si>
  <si>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</si>
  <si>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</si>
  <si>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</si>
  <si>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</si>
  <si>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</si>
  <si>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</si>
  <si>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</si>
  <si>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</si>
  <si>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</si>
  <si>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</si>
  <si>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</si>
  <si>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</si>
  <si>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</si>
  <si>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</si>
  <si>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</si>
  <si>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</si>
  <si>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</si>
  <si>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</si>
  <si>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</si>
  <si>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</si>
  <si>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</si>
  <si>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</si>
  <si>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</si>
  <si>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</si>
  <si>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</si>
  <si>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</si>
  <si>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</si>
  <si>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</si>
  <si>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</si>
  <si>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</si>
  <si>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</si>
  <si>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</si>
  <si>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</si>
  <si>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</si>
  <si>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</si>
  <si>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</si>
  <si>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</si>
  <si>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</si>
  <si>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</si>
  <si>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</si>
  <si>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</si>
  <si>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</si>
  <si>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</si>
  <si>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</si>
  <si>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</si>
  <si>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</si>
  <si>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</si>
  <si>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</si>
  <si>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</si>
  <si>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</si>
  <si>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</si>
  <si>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</si>
  <si>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</si>
  <si>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</si>
  <si>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</si>
  <si>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</si>
  <si>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</si>
  <si>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</si>
  <si>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</si>
  <si>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</si>
  <si>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</si>
  <si>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</si>
  <si>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</si>
  <si>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</si>
  <si>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</si>
  <si>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</si>
  <si>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</si>
  <si>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</si>
  <si>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</si>
  <si>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</si>
  <si>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</si>
  <si>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</si>
  <si>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</si>
  <si>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</si>
  <si>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</si>
  <si>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</si>
  <si>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</si>
  <si>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</si>
  <si>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</si>
  <si>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</si>
  <si>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</si>
  <si>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</si>
  <si>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</si>
  <si>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</si>
  <si>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</si>
  <si>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</si>
  <si>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</si>
  <si>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</si>
  <si>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</si>
  <si>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</si>
  <si>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</si>
  <si>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</si>
  <si>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</si>
  <si>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</si>
  <si>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</si>
  <si>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</si>
  <si>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</si>
  <si>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</si>
  <si>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</si>
  <si>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</si>
  <si>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</si>
  <si>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</si>
  <si>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</si>
  <si>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</si>
  <si>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</si>
  <si>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</si>
  <si>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</si>
  <si>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</si>
  <si>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</si>
  <si>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</si>
  <si>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</si>
  <si>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</si>
  <si>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</si>
  <si>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</si>
  <si>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</si>
  <si>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</si>
  <si>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</si>
  <si>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</si>
  <si>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</si>
  <si>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</si>
  <si>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</si>
  <si>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</si>
  <si>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</si>
  <si>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</si>
  <si>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</si>
  <si>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</si>
  <si>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</si>
  <si>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</si>
  <si>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</si>
  <si>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</si>
  <si>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</si>
  <si>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</si>
  <si>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</si>
  <si>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</si>
  <si>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</si>
  <si>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</si>
  <si>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</si>
  <si>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</si>
  <si>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</si>
  <si>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</si>
  <si>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</si>
  <si>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</si>
  <si>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</si>
  <si>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</si>
  <si>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</si>
  <si>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</si>
  <si>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</si>
  <si>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</si>
  <si>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</si>
  <si>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</si>
  <si>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</si>
  <si>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</si>
  <si>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</si>
  <si>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</si>
  <si>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</si>
  <si>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</si>
  <si>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</si>
  <si>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</si>
  <si>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</si>
  <si>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</si>
  <si>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</si>
  <si>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</si>
  <si>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</si>
  <si>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</si>
  <si>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</si>
  <si>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</si>
  <si>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</si>
  <si>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</si>
  <si>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</si>
  <si>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</si>
  <si>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</si>
  <si>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</si>
  <si>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</si>
  <si>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</si>
  <si>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</si>
  <si>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</si>
  <si>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</si>
  <si>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</si>
  <si>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</si>
  <si>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</si>
  <si>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</si>
  <si>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</si>
  <si>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</si>
  <si>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</si>
  <si>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</si>
  <si>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</si>
  <si>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</si>
  <si>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</si>
  <si>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</si>
  <si>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</si>
  <si>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</si>
  <si>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</si>
  <si>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</si>
  <si>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</si>
  <si>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</si>
  <si>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</si>
  <si>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</si>
  <si>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</si>
  <si>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</si>
  <si>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</si>
  <si>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</si>
  <si>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</si>
  <si>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</si>
  <si>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</si>
  <si>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</si>
  <si>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</si>
  <si>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</si>
  <si>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</si>
  <si>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</si>
  <si>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</si>
  <si>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</si>
  <si>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</si>
  <si>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</si>
  <si>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</si>
  <si>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</si>
  <si>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</si>
  <si>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</si>
  <si>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</si>
  <si>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</si>
  <si>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</si>
  <si>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</si>
  <si>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</si>
  <si>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</si>
  <si>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</si>
  <si>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</si>
  <si>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</si>
  <si>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</si>
  <si>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</si>
  <si>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</si>
  <si>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</si>
  <si>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</si>
  <si>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</si>
  <si>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</si>
  <si>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</si>
  <si>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</si>
  <si>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</si>
  <si>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</si>
  <si>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</si>
  <si>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</si>
  <si>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</si>
  <si>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</si>
  <si>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</si>
  <si>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</si>
  <si>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</si>
  <si>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</si>
  <si>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</si>
  <si>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</si>
  <si>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</si>
  <si>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</si>
  <si>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</si>
  <si>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</si>
  <si>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</si>
  <si>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</si>
  <si>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</si>
  <si>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</si>
  <si>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</si>
  <si>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</si>
  <si>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</si>
  <si>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</si>
  <si>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</si>
  <si>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</si>
  <si>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</si>
  <si>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</si>
  <si>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</si>
  <si>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</si>
  <si>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</si>
  <si>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</si>
  <si>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</si>
  <si>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</si>
  <si>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</si>
  <si>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</si>
  <si>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</si>
  <si>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</si>
  <si>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</si>
  <si>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</si>
  <si>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</si>
  <si>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</si>
  <si>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</si>
  <si>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</si>
  <si>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</si>
  <si>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</si>
  <si>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</si>
  <si>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</si>
  <si>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</si>
  <si>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</si>
  <si>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</si>
  <si>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</si>
  <si>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</si>
  <si>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</si>
  <si>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</si>
  <si>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</si>
  <si>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</si>
  <si>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</si>
  <si>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</si>
  <si>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</si>
  <si>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</si>
  <si>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</si>
  <si>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</si>
  <si>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</si>
  <si>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</si>
  <si>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</si>
  <si>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</si>
  <si>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</si>
  <si>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</si>
  <si>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</si>
  <si>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</si>
  <si>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</si>
  <si>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</si>
  <si>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</si>
  <si>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</si>
  <si>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</si>
  <si>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</si>
  <si>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</si>
  <si>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</si>
  <si>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</si>
  <si>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</si>
  <si>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</si>
  <si>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</si>
  <si>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</si>
  <si>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</si>
  <si>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</si>
  <si>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</si>
  <si>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</si>
  <si>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</si>
  <si>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</si>
  <si>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</si>
  <si>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</si>
  <si>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</si>
  <si>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</si>
  <si>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</si>
  <si>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</si>
  <si>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</si>
  <si>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</si>
  <si>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</si>
  <si>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</si>
  <si>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</si>
  <si>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</si>
  <si>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</si>
  <si>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</si>
  <si>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</si>
  <si>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</si>
  <si>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</si>
  <si>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</si>
  <si>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</si>
  <si>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</si>
  <si>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</si>
  <si>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</si>
  <si>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</si>
  <si>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</si>
  <si>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</si>
  <si>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</si>
  <si>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</si>
  <si>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</si>
  <si>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</si>
  <si>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</si>
  <si>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</si>
  <si>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</si>
  <si>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</si>
  <si>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</si>
  <si>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</si>
  <si>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</si>
  <si>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</si>
  <si>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</si>
  <si>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</si>
  <si>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</si>
  <si>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</si>
  <si>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</si>
  <si>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</si>
  <si>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</si>
  <si>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</si>
  <si>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</si>
  <si>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</si>
  <si>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</si>
  <si>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</si>
  <si>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</si>
  <si>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</si>
  <si>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</si>
  <si>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</si>
  <si>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</si>
  <si>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</si>
  <si>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</si>
  <si>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</si>
  <si>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</si>
  <si>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</si>
  <si>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</si>
  <si>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</si>
  <si>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</si>
  <si>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</si>
  <si>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</si>
  <si>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</si>
  <si>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</si>
  <si>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</si>
  <si>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</si>
  <si>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</si>
  <si>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</si>
  <si>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</si>
  <si>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</si>
  <si>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</si>
  <si>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</si>
  <si>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</si>
  <si>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</si>
  <si>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</si>
  <si>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</si>
  <si>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</si>
  <si>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</si>
  <si>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</si>
  <si>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</si>
  <si>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</si>
  <si>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</si>
  <si>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</si>
  <si>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</si>
  <si>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</si>
  <si>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</si>
  <si>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</si>
  <si>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</si>
  <si>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</si>
  <si>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</si>
  <si>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</si>
  <si>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</si>
  <si>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</si>
  <si>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</si>
  <si>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</si>
  <si>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</si>
  <si>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</si>
  <si>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</si>
  <si>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</si>
  <si>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</si>
  <si>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</si>
  <si>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</si>
  <si>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</si>
  <si>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</si>
  <si>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</si>
  <si>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</si>
  <si>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</si>
  <si>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</si>
  <si>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</si>
  <si>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</si>
  <si>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</si>
  <si>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</si>
  <si>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</si>
  <si>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</si>
  <si>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</si>
  <si>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</si>
  <si>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</si>
  <si>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</si>
  <si>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</si>
  <si>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</si>
  <si>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</si>
  <si>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</si>
  <si>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</si>
  <si>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</si>
  <si>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</si>
  <si>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</si>
  <si>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</si>
  <si>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</si>
  <si>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</si>
  <si>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</si>
  <si>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</si>
  <si>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</si>
  <si>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</si>
  <si>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</si>
  <si>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</si>
  <si>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</si>
  <si>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</si>
  <si>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</si>
  <si>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</si>
  <si>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</si>
  <si>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</si>
  <si>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</si>
  <si>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</si>
  <si>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</si>
  <si>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</si>
  <si>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</si>
  <si>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</si>
  <si>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</si>
  <si>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</si>
  <si>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</si>
  <si>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</si>
  <si>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</si>
  <si>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</si>
  <si>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</si>
  <si>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</si>
  <si>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</si>
  <si>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</si>
  <si>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</si>
  <si>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</si>
  <si>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</si>
  <si>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</si>
  <si>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</si>
  <si>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</si>
  <si>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</si>
  <si>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</si>
  <si>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</si>
  <si>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</si>
  <si>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</si>
  <si>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</si>
  <si>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</si>
  <si>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</si>
  <si>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</si>
  <si>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</si>
  <si>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</si>
  <si>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</si>
  <si>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</si>
  <si>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</si>
  <si>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</si>
  <si>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</si>
  <si>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</si>
  <si>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</si>
  <si>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</si>
  <si>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</si>
  <si>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</si>
  <si>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</si>
  <si>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</si>
  <si>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</si>
  <si>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</si>
  <si>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</si>
  <si>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</si>
  <si>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</si>
  <si>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</si>
  <si>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</si>
  <si>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</si>
  <si>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</si>
  <si>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</si>
  <si>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</si>
  <si>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</si>
  <si>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</si>
  <si>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</si>
  <si>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</si>
  <si>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</si>
  <si>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</si>
  <si>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</si>
  <si>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</si>
  <si>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</si>
  <si>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</si>
  <si>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</si>
  <si>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</si>
  <si>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</si>
  <si>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</si>
  <si>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</si>
  <si>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</si>
  <si>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</si>
  <si>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</si>
  <si>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</si>
  <si>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</si>
  <si>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</si>
  <si>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</si>
  <si>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</si>
  <si>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</si>
  <si>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</si>
  <si>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</si>
  <si>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</si>
  <si>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</si>
  <si>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</si>
  <si>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</si>
  <si>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</si>
  <si>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</si>
  <si>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</si>
  <si>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</si>
  <si>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</si>
  <si>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</si>
  <si>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</si>
  <si>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</si>
  <si>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</si>
  <si>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</si>
  <si>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</si>
  <si>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</si>
  <si>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</si>
  <si>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</si>
  <si>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</si>
  <si>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</si>
  <si>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</si>
  <si>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</si>
  <si>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</si>
  <si>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</si>
  <si>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</si>
  <si>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</si>
  <si>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</si>
  <si>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</si>
  <si>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</si>
  <si>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</si>
  <si>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</si>
  <si>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</si>
  <si>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</si>
  <si>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</si>
  <si>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</si>
  <si>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</si>
  <si>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</si>
  <si>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</si>
  <si>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</si>
  <si>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</si>
  <si>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</si>
  <si>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</si>
  <si>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</si>
  <si>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</si>
  <si>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</si>
  <si>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</si>
  <si>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</si>
  <si>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</si>
  <si>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</si>
  <si>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</si>
  <si>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</si>
  <si>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</si>
  <si>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</si>
  <si>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</si>
  <si>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</si>
  <si>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</si>
  <si>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</si>
  <si>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</si>
  <si>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</si>
  <si>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</si>
  <si>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</si>
  <si>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</si>
  <si>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</si>
  <si>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</si>
  <si>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</si>
  <si>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</si>
  <si>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</si>
  <si>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</si>
  <si>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</si>
  <si>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</si>
  <si>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</si>
  <si>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</si>
  <si>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</si>
  <si>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</si>
  <si>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</si>
  <si>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</si>
  <si>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</si>
  <si>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</si>
  <si>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</si>
  <si>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</si>
  <si>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</si>
  <si>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</si>
  <si>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</si>
  <si>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</si>
  <si>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</si>
  <si>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</si>
  <si>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</si>
  <si>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</si>
  <si>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</si>
  <si>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</si>
  <si>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</si>
  <si>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</si>
  <si>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</si>
  <si>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</si>
  <si>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</si>
  <si>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</si>
  <si>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</si>
  <si>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</si>
  <si>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</si>
  <si>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</si>
  <si>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</si>
  <si>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</si>
  <si>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</si>
  <si>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</si>
  <si>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</si>
  <si>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</si>
  <si>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</si>
  <si>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</si>
  <si>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</si>
  <si>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</si>
  <si>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</si>
  <si>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</si>
  <si>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</si>
  <si>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</si>
  <si>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</si>
  <si>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</si>
  <si>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</si>
  <si>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</si>
  <si>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</si>
  <si>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</si>
  <si>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</si>
  <si>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</si>
  <si>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</si>
  <si>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</si>
  <si>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</si>
  <si>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</si>
  <si>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</si>
  <si>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</si>
  <si>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</si>
  <si>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</si>
  <si>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</si>
  <si>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</si>
  <si>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</si>
  <si>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</si>
  <si>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</si>
  <si>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</si>
  <si>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</si>
  <si>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</si>
  <si>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</si>
  <si>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</si>
  <si>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</si>
  <si>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</si>
  <si>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</si>
  <si>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</si>
  <si>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</si>
  <si>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</si>
  <si>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</si>
  <si>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</si>
  <si>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</si>
  <si>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</si>
  <si>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</si>
  <si>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</si>
  <si>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</si>
  <si>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</si>
  <si>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</si>
  <si>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</si>
  <si>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</si>
  <si>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</si>
  <si>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</si>
  <si>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</si>
  <si>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</si>
  <si>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</si>
  <si>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</si>
  <si>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</si>
  <si>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</si>
  <si>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</si>
  <si>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</si>
  <si>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</si>
  <si>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</si>
  <si>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</si>
  <si>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</si>
  <si>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</si>
  <si>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</si>
  <si>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</si>
  <si>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</si>
  <si>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</si>
  <si>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</si>
  <si>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</si>
  <si>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</si>
  <si>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</si>
  <si>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</si>
  <si>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</si>
  <si>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</si>
  <si>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</si>
  <si>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</si>
  <si>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</si>
  <si>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</si>
  <si>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</si>
  <si>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</si>
  <si>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</si>
  <si>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</si>
  <si>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</si>
  <si>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</si>
  <si>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</si>
  <si>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</si>
  <si>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</si>
  <si>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</si>
  <si>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</si>
  <si>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</si>
  <si>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</si>
  <si>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</si>
  <si>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</si>
  <si>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</si>
  <si>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</si>
  <si>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</si>
  <si>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</si>
  <si>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</si>
  <si>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</si>
  <si>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</si>
  <si>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</si>
  <si>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</si>
  <si>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</si>
  <si>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</si>
  <si>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</si>
  <si>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</si>
  <si>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</si>
  <si>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</si>
  <si>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</si>
  <si>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</si>
  <si>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</si>
  <si>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</si>
  <si>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</si>
  <si>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</si>
  <si>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</si>
  <si>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</si>
  <si>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</si>
  <si>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</si>
  <si>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</si>
  <si>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</si>
  <si>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</si>
  <si>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</si>
  <si>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</si>
  <si>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</si>
  <si>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</si>
  <si>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</si>
  <si>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</si>
  <si>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</si>
  <si>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</si>
  <si>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</si>
  <si>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</si>
  <si>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</si>
  <si>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</si>
  <si>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</si>
  <si>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</si>
  <si>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</si>
  <si>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</si>
  <si>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</si>
  <si>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</si>
  <si>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</si>
  <si>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</si>
  <si>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</si>
  <si>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</si>
  <si>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</si>
  <si>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</si>
  <si>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</si>
  <si>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</si>
  <si>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</si>
  <si>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</si>
  <si>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</si>
  <si>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</si>
  <si>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</si>
  <si>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</si>
  <si>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</si>
  <si>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</si>
  <si>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</si>
  <si>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</si>
  <si>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</si>
  <si>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</si>
  <si>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</si>
  <si>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</si>
  <si>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</si>
  <si>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</si>
  <si>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</si>
  <si>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</si>
  <si>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</si>
  <si>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</si>
  <si>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</si>
  <si>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</si>
  <si>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</si>
  <si>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</si>
  <si>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</si>
  <si>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</si>
  <si>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</si>
  <si>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</si>
  <si>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</si>
  <si>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</si>
  <si>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</si>
  <si>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</si>
  <si>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</si>
  <si>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</si>
  <si>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</si>
  <si>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</si>
  <si>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</si>
  <si>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</si>
  <si>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</si>
  <si>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</si>
  <si>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</si>
  <si>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</si>
  <si>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</si>
  <si>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</si>
  <si>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</si>
  <si>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</si>
  <si>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</si>
  <si>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</si>
  <si>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</si>
  <si>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</si>
  <si>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</si>
  <si>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</si>
  <si>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</si>
  <si>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</si>
  <si>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</si>
  <si>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</si>
  <si>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</si>
  <si>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</si>
  <si>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</si>
  <si>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</si>
  <si>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</si>
  <si>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</si>
  <si>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</si>
  <si>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</si>
  <si>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</si>
  <si>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</si>
  <si>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</si>
  <si>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</si>
  <si>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</si>
  <si>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</si>
  <si>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</si>
  <si>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</si>
  <si>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</si>
  <si>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</si>
  <si>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</si>
  <si>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</si>
  <si>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</si>
  <si>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</si>
  <si>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</si>
  <si>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</si>
  <si>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</si>
  <si>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</si>
  <si>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</si>
  <si>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</si>
  <si>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</si>
  <si>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</si>
  <si>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</si>
  <si>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</si>
  <si>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</si>
  <si>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</si>
  <si>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</si>
  <si>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</si>
  <si>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</si>
  <si>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</si>
  <si>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</si>
  <si>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</si>
  <si>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</si>
  <si>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</si>
  <si>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</si>
  <si>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</si>
  <si>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</si>
  <si>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</si>
  <si>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</si>
  <si>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</si>
  <si>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</si>
  <si>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</si>
  <si>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</si>
  <si>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</si>
  <si>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</si>
  <si>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</si>
  <si>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</si>
  <si>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</si>
  <si>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</si>
  <si>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</si>
  <si>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</si>
  <si>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</si>
  <si>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</si>
  <si>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</si>
  <si>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</si>
  <si>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</si>
  <si>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</si>
  <si>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</si>
  <si>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</si>
  <si>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</si>
  <si>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</si>
  <si>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</si>
  <si>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</si>
  <si>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</si>
  <si>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</si>
  <si>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</si>
  <si>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</si>
  <si>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</si>
  <si>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</si>
  <si>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</si>
  <si>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</si>
  <si>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</si>
  <si>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</si>
  <si>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</si>
  <si>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</si>
  <si>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</si>
  <si>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</si>
  <si>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</si>
  <si>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</si>
  <si>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</si>
  <si>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</si>
  <si>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</si>
  <si>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</si>
  <si>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</si>
  <si>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</si>
  <si>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</si>
  <si>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</si>
  <si>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</si>
  <si>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</si>
  <si>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</si>
  <si>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</si>
  <si>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</si>
  <si>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</si>
  <si>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</si>
  <si>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</si>
  <si>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</si>
  <si>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</si>
  <si>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</si>
  <si>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</si>
  <si>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</si>
  <si>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</si>
  <si>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</si>
  <si>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</si>
  <si>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</si>
  <si>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</si>
  <si>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</si>
  <si>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</si>
  <si>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</si>
  <si>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</si>
  <si>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</si>
  <si>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</si>
  <si>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</si>
  <si>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</si>
  <si>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</si>
  <si>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</si>
  <si>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</si>
  <si>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</si>
  <si>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</si>
  <si>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</si>
  <si>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</si>
  <si>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</si>
  <si>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</si>
  <si>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</si>
  <si>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</si>
  <si>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</si>
  <si>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</si>
  <si>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</si>
  <si>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</si>
  <si>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</si>
  <si>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</si>
  <si>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</si>
  <si>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</si>
  <si>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</si>
  <si>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</si>
  <si>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</si>
  <si>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</si>
  <si>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</si>
  <si>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</si>
  <si>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</si>
  <si>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</si>
  <si>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</si>
  <si>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</si>
  <si>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</si>
  <si>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</si>
  <si>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</si>
  <si>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</si>
  <si>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</si>
  <si>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</si>
  <si>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</si>
  <si>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</si>
  <si>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</si>
  <si>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</si>
  <si>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</si>
  <si>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</si>
  <si>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</si>
  <si>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</si>
  <si>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</si>
  <si>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</si>
  <si>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</si>
  <si>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</si>
  <si>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</si>
  <si>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</si>
  <si>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</si>
  <si>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</si>
  <si>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</si>
  <si>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</si>
  <si>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</si>
  <si>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</si>
  <si>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</si>
  <si>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</si>
  <si>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</si>
  <si>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</si>
  <si>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</si>
  <si>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</si>
  <si>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</si>
  <si>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</si>
  <si>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</si>
  <si>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</si>
  <si>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</si>
  <si>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</si>
  <si>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</si>
  <si>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</si>
  <si>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</si>
  <si>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</si>
  <si>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</si>
  <si>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</si>
  <si>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</si>
  <si>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</si>
  <si>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</si>
  <si>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</si>
  <si>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</si>
  <si>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</si>
  <si>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</si>
  <si>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</si>
  <si>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</si>
  <si>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</si>
  <si>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</si>
  <si>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</si>
  <si>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</si>
  <si>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</si>
  <si>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</si>
  <si>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</si>
  <si>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</si>
  <si>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</si>
  <si>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</si>
  <si>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</si>
  <si>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</si>
  <si>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</si>
  <si>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</si>
  <si>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</si>
  <si>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</si>
  <si>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</si>
  <si>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</si>
  <si>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</si>
  <si>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</si>
  <si>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</si>
  <si>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</si>
  <si>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</si>
  <si>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</si>
  <si>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</si>
  <si>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</si>
  <si>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</si>
  <si>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</si>
  <si>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</si>
  <si>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</si>
  <si>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</si>
  <si>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</si>
  <si>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</si>
  <si>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</si>
  <si>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</si>
  <si>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</si>
  <si>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</si>
  <si>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</si>
  <si>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</si>
  <si>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</si>
  <si>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</si>
  <si>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</si>
  <si>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</si>
  <si>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</si>
  <si>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</si>
  <si>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</si>
  <si>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</si>
  <si>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</si>
  <si>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</si>
  <si>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</si>
  <si>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</si>
  <si>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</si>
  <si>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</si>
  <si>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</si>
  <si>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</si>
  <si>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</si>
  <si>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</si>
  <si>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</si>
  <si>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</si>
  <si>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</si>
  <si>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</si>
  <si>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</si>
  <si>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</si>
  <si>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</si>
  <si>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</si>
  <si>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</si>
  <si>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</si>
  <si>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</si>
  <si>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</si>
  <si>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</si>
  <si>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</si>
  <si>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</si>
  <si>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</si>
  <si>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</si>
  <si>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</si>
  <si>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</si>
  <si>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</si>
  <si>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</si>
  <si>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</si>
  <si>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</si>
  <si>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</si>
  <si>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</si>
  <si>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</si>
  <si>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</si>
  <si>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</si>
  <si>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</si>
  <si>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</si>
  <si>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</si>
  <si>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</si>
  <si>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</si>
  <si>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</si>
  <si>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</si>
  <si>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</si>
  <si>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</si>
  <si>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</si>
  <si>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</si>
  <si>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</si>
  <si>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</si>
  <si>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</si>
  <si>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</si>
  <si>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</si>
  <si>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</si>
  <si>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</si>
  <si>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</si>
  <si>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</si>
  <si>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</si>
  <si>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</si>
  <si>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</si>
  <si>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</si>
  <si>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</si>
  <si>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</si>
  <si>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</si>
  <si>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</si>
  <si>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</si>
  <si>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</si>
  <si>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</si>
  <si>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</si>
  <si>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</si>
  <si>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</si>
  <si>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</si>
  <si>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</si>
  <si>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</si>
  <si>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</si>
  <si>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</si>
  <si>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</si>
  <si>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</si>
  <si>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</si>
  <si>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</si>
  <si>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</si>
  <si>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</si>
  <si>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</si>
  <si>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</si>
  <si>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</si>
  <si>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</si>
  <si>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</si>
  <si>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</si>
  <si>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</si>
  <si>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</si>
  <si>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</si>
  <si>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</si>
  <si>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</si>
  <si>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</si>
  <si>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</si>
  <si>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</si>
  <si>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</si>
  <si>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</si>
  <si>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</si>
  <si>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</si>
  <si>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</si>
  <si>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</si>
  <si>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</si>
  <si>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</si>
  <si>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</si>
  <si>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</si>
  <si>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</si>
  <si>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</si>
  <si>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</si>
  <si>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</si>
  <si>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</si>
  <si>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</si>
  <si>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</si>
  <si>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</si>
  <si>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</si>
  <si>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</si>
  <si>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</si>
  <si>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</si>
  <si>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</si>
  <si>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</si>
  <si>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</si>
  <si>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</si>
  <si>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</si>
  <si>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</si>
  <si>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</si>
  <si>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</si>
  <si>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</si>
  <si>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</si>
  <si>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</si>
  <si>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</si>
  <si>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</si>
  <si>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</si>
  <si>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</si>
  <si>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</si>
  <si>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</si>
  <si>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</si>
  <si>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</si>
  <si>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</si>
  <si>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</si>
  <si>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</si>
  <si>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</si>
  <si>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</si>
  <si>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</si>
  <si>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</si>
  <si>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</si>
  <si>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</si>
  <si>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</si>
  <si>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</si>
  <si>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</si>
  <si>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</si>
  <si>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</si>
  <si>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</si>
  <si>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</si>
  <si>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</si>
  <si>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</si>
  <si>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</si>
  <si>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</si>
  <si>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</si>
  <si>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</si>
  <si>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</si>
  <si>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</si>
  <si>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</si>
  <si>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</si>
  <si>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</si>
  <si>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</si>
  <si>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</si>
  <si>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</si>
  <si>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</si>
  <si>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</si>
  <si>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</si>
  <si>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</si>
  <si>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</si>
  <si>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</si>
  <si>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</si>
  <si>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</si>
  <si>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</si>
  <si>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</si>
  <si>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</si>
  <si>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</si>
  <si>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</si>
  <si>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</si>
  <si>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</si>
  <si>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</si>
  <si>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</si>
  <si>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</si>
  <si>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</si>
  <si>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</si>
  <si>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</si>
  <si>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</si>
  <si>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</si>
  <si>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</si>
  <si>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</si>
  <si>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</si>
  <si>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</si>
  <si>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</si>
  <si>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</si>
  <si>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</si>
  <si>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</si>
  <si>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</si>
  <si>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</si>
  <si>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</si>
  <si>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</si>
  <si>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</si>
  <si>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</si>
  <si>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</si>
  <si>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</si>
  <si>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</si>
  <si>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</si>
  <si>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</si>
  <si>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</si>
  <si>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</si>
  <si>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</si>
  <si>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</si>
  <si>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</si>
  <si>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</si>
  <si>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</si>
  <si>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</si>
  <si>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</si>
  <si>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</si>
  <si>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</si>
  <si>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</si>
  <si>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</si>
  <si>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</si>
  <si>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</si>
  <si>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</si>
  <si>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</si>
  <si>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</si>
  <si>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</si>
  <si>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</si>
  <si>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</si>
  <si>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</si>
  <si>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</si>
  <si>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</si>
  <si>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</si>
  <si>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</si>
  <si>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</si>
  <si>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</si>
  <si>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</si>
  <si>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</si>
  <si>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</si>
  <si>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</si>
  <si>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</si>
  <si>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</si>
  <si>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</si>
  <si>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</si>
  <si>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</si>
  <si>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</si>
  <si>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</si>
  <si>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</si>
  <si>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</si>
  <si>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</si>
  <si>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</si>
  <si>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</si>
  <si>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</si>
  <si>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</si>
  <si>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</si>
  <si>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</si>
  <si>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</si>
  <si>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</si>
  <si>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</si>
  <si>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</si>
  <si>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</si>
  <si>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</si>
  <si>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</si>
  <si>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</si>
  <si>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</si>
  <si>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</si>
  <si>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</si>
  <si>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</si>
  <si>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</si>
  <si>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</si>
  <si>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</si>
  <si>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</si>
  <si>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</si>
  <si>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</si>
  <si>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</si>
  <si>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</si>
  <si>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</si>
  <si>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</si>
  <si>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</si>
  <si>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</si>
  <si>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</si>
  <si>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</si>
  <si>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</si>
  <si>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</si>
  <si>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</si>
  <si>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</si>
  <si>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</si>
  <si>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</si>
  <si>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</si>
  <si>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</si>
  <si>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</si>
  <si>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</si>
  <si>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</si>
  <si>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</si>
  <si>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</si>
  <si>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</si>
  <si>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</si>
  <si>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</si>
  <si>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</si>
  <si>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</si>
  <si>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</si>
  <si>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</si>
  <si>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</si>
  <si>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</si>
  <si>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</si>
  <si>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</si>
  <si>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</si>
  <si>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</si>
  <si>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</si>
  <si>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</si>
  <si>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</si>
  <si>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</si>
  <si>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</si>
  <si>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</si>
  <si>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</si>
  <si>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</si>
  <si>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</si>
  <si>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</si>
  <si>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</si>
  <si>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</si>
  <si>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</si>
  <si>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</si>
  <si>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</si>
  <si>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</si>
  <si>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</si>
  <si>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</si>
  <si>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</si>
  <si>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</si>
  <si>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</si>
  <si>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</si>
  <si>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</si>
  <si>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</si>
  <si>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</si>
  <si>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</si>
  <si>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</si>
  <si>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</si>
  <si>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</si>
  <si>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</si>
  <si>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</si>
  <si>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</si>
  <si>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</si>
  <si>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</si>
  <si>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</si>
  <si>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</si>
  <si>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</si>
  <si>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</si>
  <si>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</si>
  <si>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</si>
  <si>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</si>
  <si>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</si>
  <si>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</si>
  <si>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</si>
  <si>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</si>
  <si>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</si>
  <si>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</si>
  <si>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</si>
  <si>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</si>
  <si>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</si>
  <si>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</si>
  <si>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</si>
  <si>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</si>
  <si>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</si>
  <si>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</si>
  <si>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</si>
  <si>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</si>
  <si>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</si>
  <si>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</si>
  <si>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</si>
  <si>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</si>
  <si>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</si>
  <si>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</si>
  <si>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</si>
  <si>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</si>
  <si>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</si>
  <si>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</si>
  <si>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</si>
  <si>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</si>
  <si>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</si>
  <si>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</si>
  <si>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</si>
  <si>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</si>
  <si>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</si>
  <si>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</si>
  <si>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</si>
  <si>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</si>
  <si>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</si>
  <si>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</si>
  <si>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</si>
  <si>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</si>
  <si>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</si>
  <si>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</si>
  <si>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</si>
  <si>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</si>
  <si>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</si>
  <si>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</si>
  <si>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</si>
  <si>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</si>
  <si>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</si>
  <si>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</si>
  <si>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</si>
  <si>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</si>
  <si>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</si>
  <si>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</si>
  <si>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</si>
  <si>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</si>
  <si>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</si>
  <si>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</si>
  <si>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</si>
  <si>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</si>
  <si>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</si>
  <si>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</si>
  <si>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</si>
  <si>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</si>
  <si>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</si>
  <si>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</si>
  <si>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</si>
  <si>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</si>
  <si>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</si>
  <si>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</si>
  <si>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</si>
  <si>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</si>
  <si>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</si>
  <si>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</si>
  <si>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</si>
  <si>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</si>
  <si>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</si>
  <si>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</si>
  <si>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</si>
  <si>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</si>
  <si>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</si>
  <si>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</si>
  <si>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</si>
  <si>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</si>
  <si>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</si>
  <si>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</si>
  <si>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</si>
  <si>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</si>
  <si>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</si>
  <si>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</si>
  <si>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</si>
  <si>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</si>
  <si>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</si>
  <si>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</si>
  <si>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</si>
  <si>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</si>
  <si>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</si>
  <si>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</si>
  <si>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</si>
  <si>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</si>
  <si>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</si>
  <si>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</si>
  <si>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</si>
  <si>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</si>
  <si>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</si>
  <si>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</si>
  <si>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</si>
  <si>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</si>
  <si>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</si>
  <si>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</si>
  <si>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</si>
  <si>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</si>
  <si>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</si>
  <si>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</si>
  <si>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</si>
  <si>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</si>
  <si>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</si>
  <si>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</si>
  <si>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</si>
  <si>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</si>
  <si>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</si>
  <si>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</si>
  <si>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</si>
  <si>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</si>
  <si>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</si>
  <si>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</si>
  <si>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</si>
  <si>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</si>
  <si>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</si>
  <si>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</si>
  <si>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</si>
  <si>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</si>
  <si>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</si>
  <si>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</si>
  <si>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</si>
  <si>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</si>
  <si>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</si>
  <si>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</si>
  <si>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</si>
  <si>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</si>
  <si>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</si>
  <si>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</si>
  <si>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</si>
  <si>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</si>
  <si>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</si>
  <si>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</si>
  <si>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</si>
  <si>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</si>
  <si>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</si>
  <si>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</si>
  <si>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</si>
  <si>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</si>
  <si>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</si>
  <si>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</si>
  <si>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</si>
  <si>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</si>
  <si>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</si>
  <si>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</si>
  <si>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</si>
  <si>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</si>
  <si>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</si>
  <si>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</si>
  <si>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</si>
  <si>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</si>
  <si>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</si>
  <si>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</si>
  <si>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</si>
  <si>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</si>
  <si>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</si>
  <si>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</si>
  <si>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</si>
  <si>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</si>
  <si>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</si>
  <si>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</si>
  <si>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</si>
  <si>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</si>
  <si>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</si>
  <si>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</si>
  <si>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</si>
  <si>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</si>
  <si>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</si>
  <si>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</si>
  <si>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</si>
  <si>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</si>
  <si>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</si>
  <si>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</si>
  <si>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</si>
  <si>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</si>
  <si>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</si>
  <si>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</si>
  <si>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</si>
  <si>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</si>
  <si>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</si>
  <si>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</si>
  <si>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</si>
  <si>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</si>
  <si>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</si>
  <si>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</si>
  <si>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</si>
  <si>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</si>
  <si>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</si>
  <si>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</si>
  <si>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</si>
  <si>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</si>
  <si>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</si>
  <si>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</si>
  <si>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</si>
  <si>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</si>
  <si>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</si>
  <si>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</si>
  <si>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</si>
  <si>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</si>
  <si>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</si>
  <si>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</si>
  <si>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</si>
  <si>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</si>
  <si>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</si>
  <si>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</si>
  <si>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</si>
  <si>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</si>
  <si>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</si>
  <si>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</si>
  <si>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</si>
  <si>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</si>
  <si>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</si>
  <si>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</si>
  <si>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</si>
  <si>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</si>
  <si>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</si>
  <si>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</si>
  <si>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</si>
  <si>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</si>
  <si>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</si>
  <si>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</si>
  <si>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</si>
  <si>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</si>
  <si>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</si>
  <si>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</si>
  <si>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</si>
  <si>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</si>
  <si>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</si>
  <si>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</si>
  <si>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</si>
  <si>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</si>
  <si>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</si>
  <si>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</si>
  <si>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</si>
  <si>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</si>
  <si>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</si>
  <si>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</si>
  <si>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</si>
  <si>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</si>
  <si>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</si>
  <si>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</si>
  <si>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</si>
  <si>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</si>
  <si>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</si>
  <si>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</si>
  <si>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</si>
  <si>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</si>
  <si>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</si>
  <si>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</si>
  <si>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</si>
  <si>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</si>
  <si>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</si>
  <si>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</si>
  <si>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</si>
  <si>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</si>
  <si>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</si>
  <si>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</si>
  <si>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</si>
  <si>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</si>
  <si>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</si>
  <si>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</si>
  <si>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</si>
  <si>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</si>
  <si>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</si>
  <si>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</si>
  <si>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</si>
  <si>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</si>
  <si>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</si>
  <si>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</si>
  <si>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</si>
  <si>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</si>
  <si>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</si>
  <si>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</si>
  <si>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</si>
  <si>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</si>
  <si>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</si>
  <si>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</si>
  <si>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</si>
  <si>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</si>
  <si>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</si>
  <si>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</si>
  <si>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</si>
  <si>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</si>
  <si>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</si>
  <si>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</si>
  <si>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</si>
  <si>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</si>
  <si>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</si>
  <si>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</si>
  <si>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</si>
  <si>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</si>
  <si>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</si>
  <si>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</si>
  <si>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</si>
  <si>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</si>
  <si>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</si>
  <si>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</si>
  <si>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</si>
  <si>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</si>
  <si>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</si>
  <si>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</si>
  <si>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</si>
  <si>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</si>
  <si>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</si>
  <si>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</si>
  <si>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</si>
  <si>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</si>
  <si>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</si>
  <si>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</si>
  <si>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</si>
  <si>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</si>
  <si>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</si>
  <si>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</si>
  <si>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</si>
  <si>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</si>
  <si>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</si>
  <si>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</si>
  <si>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</si>
  <si>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</si>
  <si>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</si>
  <si>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</si>
  <si>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</si>
  <si>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</si>
  <si>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</si>
  <si>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</si>
  <si>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</si>
  <si>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</si>
  <si>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</si>
  <si>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</si>
  <si>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</si>
  <si>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</si>
  <si>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</si>
  <si>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</si>
  <si>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</si>
  <si>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</si>
  <si>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</si>
  <si>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</si>
  <si>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</si>
  <si>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</si>
  <si>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</si>
  <si>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</si>
  <si>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</si>
  <si>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</si>
  <si>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</si>
  <si>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</si>
  <si>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</si>
  <si>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</si>
  <si>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</si>
  <si>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</si>
  <si>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</si>
  <si>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</si>
  <si>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</si>
  <si>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</si>
  <si>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</si>
  <si>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</si>
  <si>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</si>
  <si>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</si>
  <si>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</si>
  <si>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</si>
  <si>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</si>
  <si>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</si>
  <si>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</si>
  <si>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</si>
  <si>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</si>
  <si>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</si>
  <si>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</si>
  <si>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</si>
  <si>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</si>
  <si>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</si>
  <si>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</si>
  <si>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</si>
  <si>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</si>
  <si>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</si>
  <si>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</si>
  <si>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</si>
  <si>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</si>
  <si>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</si>
  <si>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</si>
  <si>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</si>
  <si>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</si>
  <si>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</si>
  <si>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</si>
  <si>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</si>
  <si>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</si>
  <si>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</si>
  <si>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</si>
  <si>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</si>
  <si>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</si>
  <si>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</si>
  <si>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</si>
  <si>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</si>
  <si>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</si>
  <si>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</si>
  <si>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</si>
  <si>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</si>
  <si>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</si>
  <si>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</si>
  <si>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</si>
  <si>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</si>
  <si>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</si>
  <si>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</si>
  <si>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</si>
  <si>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</si>
  <si>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</si>
  <si>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</si>
  <si>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</si>
  <si>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</si>
  <si>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</si>
  <si>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</si>
  <si>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</si>
  <si>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</si>
  <si>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</si>
  <si>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</si>
  <si>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</si>
  <si>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</si>
  <si>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</si>
  <si>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</si>
  <si>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</si>
  <si>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</si>
  <si>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</si>
  <si>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</si>
  <si>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</si>
  <si>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</si>
  <si>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</si>
  <si>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</si>
  <si>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</si>
  <si>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</si>
  <si>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</si>
  <si>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</si>
  <si>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</si>
  <si>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</si>
  <si>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</si>
  <si>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</si>
  <si>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</si>
  <si>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</si>
  <si>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</si>
  <si>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</si>
  <si>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</si>
  <si>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</si>
  <si>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</si>
  <si>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</si>
  <si>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</si>
  <si>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</si>
  <si>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</si>
  <si>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</si>
  <si>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</si>
  <si>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</si>
  <si>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</si>
  <si>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</si>
  <si>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</si>
  <si>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</si>
  <si>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</si>
  <si>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</si>
  <si>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</si>
  <si>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</si>
  <si>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</si>
  <si>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</si>
  <si>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</si>
  <si>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</si>
  <si>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</si>
  <si>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</si>
  <si>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</si>
  <si>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</si>
  <si>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</si>
  <si>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</si>
  <si>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</si>
  <si>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</si>
  <si>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</si>
  <si>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</si>
  <si>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</si>
  <si>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</si>
  <si>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</si>
  <si>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</si>
  <si>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</si>
  <si>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</si>
  <si>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</si>
  <si>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</si>
  <si>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</si>
  <si>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</si>
  <si>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</si>
  <si>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</si>
  <si>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</si>
  <si>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</si>
  <si>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</si>
  <si>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</si>
  <si>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</si>
  <si>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</si>
  <si>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</si>
  <si>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</si>
  <si>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</si>
  <si>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</si>
  <si>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</si>
  <si>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</si>
  <si>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</si>
  <si>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</si>
  <si>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</si>
  <si>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</si>
  <si>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</si>
  <si>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</si>
  <si>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</si>
  <si>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</si>
  <si>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</si>
  <si>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</si>
  <si>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</si>
  <si>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</si>
  <si>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</si>
  <si>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</si>
  <si>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</si>
  <si>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</si>
  <si>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</si>
  <si>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</si>
  <si>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</si>
  <si>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</si>
  <si>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</si>
  <si>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</si>
  <si>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</si>
  <si>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</si>
  <si>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</si>
  <si>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</si>
  <si>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</si>
  <si>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</si>
  <si>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</si>
  <si>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</si>
  <si>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</si>
  <si>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</si>
  <si>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</si>
  <si>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</si>
  <si>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</si>
  <si>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</si>
  <si>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</si>
  <si>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</si>
  <si>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</si>
  <si>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</si>
  <si>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</si>
  <si>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</si>
  <si>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</si>
  <si>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</si>
  <si>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</si>
  <si>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</si>
  <si>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</si>
  <si>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</si>
  <si>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</si>
  <si>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</si>
  <si>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</si>
  <si>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</si>
  <si>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</si>
  <si>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</si>
  <si>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</si>
  <si>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</si>
  <si>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</si>
  <si>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</si>
  <si>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</si>
  <si>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</si>
  <si>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</si>
  <si>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</si>
  <si>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</si>
  <si>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</si>
  <si>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</si>
  <si>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</si>
  <si>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</si>
  <si>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</si>
  <si>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</si>
  <si>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</si>
  <si>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</si>
  <si>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</si>
  <si>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</si>
  <si>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</si>
  <si>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</si>
  <si>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</si>
  <si>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</si>
  <si>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</si>
  <si>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</si>
  <si>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</si>
  <si>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</si>
  <si>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</si>
  <si>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</si>
  <si>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</si>
  <si>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</si>
  <si>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</si>
  <si>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</si>
  <si>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</si>
  <si>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</si>
  <si>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</si>
  <si>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</si>
  <si>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</si>
  <si>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</si>
  <si>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</si>
  <si>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</si>
  <si>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</si>
  <si>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</si>
  <si>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</si>
  <si>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</si>
  <si>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</si>
  <si>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</si>
  <si>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</si>
  <si>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</si>
  <si>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</si>
  <si>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</si>
  <si>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</si>
  <si>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</si>
  <si>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</si>
  <si>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</si>
  <si>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</si>
  <si>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</si>
  <si>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</si>
  <si>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</si>
  <si>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</si>
  <si>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</si>
  <si>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</si>
  <si>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</si>
  <si>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</si>
  <si>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</si>
  <si>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</si>
  <si>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</si>
  <si>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</si>
  <si>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</si>
  <si>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</si>
  <si>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</si>
  <si>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</si>
  <si>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</si>
  <si>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</si>
  <si>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</si>
  <si>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</si>
  <si>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</si>
  <si>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</si>
  <si>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</si>
  <si>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</si>
  <si>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</si>
  <si>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</si>
  <si>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</si>
  <si>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</si>
  <si>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</si>
  <si>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</si>
  <si>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</si>
  <si>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</si>
  <si>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</si>
  <si>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</si>
  <si>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</si>
  <si>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</si>
  <si>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</si>
  <si>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</si>
  <si>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</si>
  <si>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</si>
  <si>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</si>
  <si>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</si>
  <si>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</si>
  <si>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</si>
  <si>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</si>
  <si>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</si>
  <si>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</si>
  <si>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</si>
  <si>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</si>
  <si>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</si>
  <si>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</si>
  <si>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</si>
  <si>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</si>
  <si>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</si>
  <si>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</si>
  <si>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</si>
  <si>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</si>
  <si>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</si>
  <si>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</si>
  <si>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</si>
  <si>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</si>
  <si>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</si>
  <si>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</si>
  <si>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</si>
  <si>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</si>
  <si>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</si>
  <si>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</si>
  <si>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</si>
  <si>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</si>
  <si>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</si>
  <si>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</si>
  <si>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</si>
  <si>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</si>
  <si>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</si>
  <si>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</si>
  <si>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</si>
  <si>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</si>
  <si>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</si>
  <si>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</si>
  <si>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</si>
  <si>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</si>
  <si>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</si>
  <si>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</si>
  <si>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</si>
  <si>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</si>
  <si>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</si>
  <si>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</si>
  <si>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</si>
  <si>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</si>
  <si>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</si>
  <si>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</si>
  <si>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</si>
  <si>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</si>
  <si>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</si>
  <si>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</si>
  <si>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</si>
  <si>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</si>
  <si>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</si>
  <si>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</si>
  <si>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</si>
  <si>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</si>
  <si>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</si>
  <si>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</si>
  <si>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</si>
  <si>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</si>
  <si>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</si>
  <si>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</si>
  <si>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</si>
  <si>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</si>
  <si>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</si>
  <si>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</si>
  <si>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</si>
  <si>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</si>
  <si>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</si>
  <si>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</si>
  <si>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</si>
  <si>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</si>
  <si>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</si>
  <si>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</si>
  <si>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</si>
  <si>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</si>
  <si>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</si>
  <si>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</si>
  <si>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</si>
  <si>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</si>
  <si>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</si>
  <si>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</si>
  <si>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</si>
  <si>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</si>
  <si>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</si>
  <si>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</si>
  <si>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</si>
  <si>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</si>
  <si>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</si>
  <si>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</si>
  <si>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</si>
  <si>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</si>
  <si>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</si>
  <si>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</si>
  <si>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</si>
  <si>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</si>
  <si>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</si>
  <si>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</si>
  <si>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</si>
  <si>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</si>
  <si>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</si>
  <si>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</si>
  <si>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</si>
  <si>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</si>
  <si>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</si>
  <si>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</si>
  <si>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</si>
  <si>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</si>
  <si>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</si>
  <si>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</si>
  <si>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</si>
  <si>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</si>
  <si>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</si>
  <si>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</si>
  <si>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</si>
  <si>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</si>
  <si>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</si>
  <si>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</si>
  <si>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</si>
  <si>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</si>
  <si>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</si>
  <si>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</si>
  <si>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</si>
  <si>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</si>
  <si>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</si>
  <si>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</si>
  <si>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</si>
  <si>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</si>
  <si>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</si>
  <si>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</si>
  <si>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</si>
  <si>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</si>
  <si>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</si>
  <si>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</si>
  <si>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</si>
  <si>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</si>
  <si>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</si>
  <si>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</si>
  <si>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</si>
  <si>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</si>
  <si>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</si>
  <si>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</si>
  <si>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</si>
  <si>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</si>
  <si>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</si>
  <si>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</si>
  <si>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</si>
  <si>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</si>
  <si>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</si>
  <si>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</si>
  <si>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</si>
  <si>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</si>
  <si>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</si>
  <si>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</si>
  <si>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</si>
  <si>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</si>
  <si>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</si>
  <si>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</si>
  <si>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</si>
  <si>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</si>
  <si>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</si>
  <si>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</si>
  <si>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</si>
  <si>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</si>
  <si>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</si>
  <si>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</si>
  <si>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</si>
  <si>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</si>
  <si>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</si>
  <si>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</si>
  <si>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</si>
  <si>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</si>
  <si>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</si>
  <si>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</si>
  <si>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</si>
  <si>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</si>
  <si>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</si>
  <si>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</si>
  <si>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</si>
  <si>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</si>
  <si>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</si>
  <si>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</si>
  <si>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</si>
  <si>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</si>
  <si>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</si>
  <si>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</si>
  <si>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</si>
  <si>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</si>
  <si>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</si>
  <si>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</si>
  <si>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</si>
  <si>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</si>
  <si>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</si>
  <si>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</si>
  <si>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</si>
  <si>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</si>
  <si>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</si>
  <si>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</si>
  <si>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</si>
  <si>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</si>
  <si>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</si>
  <si>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</si>
  <si>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</si>
  <si>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</si>
  <si>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</si>
  <si>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</si>
  <si>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</si>
  <si>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</si>
  <si>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</si>
  <si>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</si>
  <si>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</si>
  <si>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</si>
  <si>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</si>
  <si>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</si>
  <si>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</si>
  <si>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</si>
  <si>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</si>
  <si>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</si>
  <si>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</si>
  <si>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</si>
  <si>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</si>
  <si>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</si>
  <si>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</si>
  <si>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</si>
  <si>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</si>
  <si>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</si>
  <si>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</si>
  <si>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</si>
  <si>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</si>
  <si>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</si>
  <si>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</si>
  <si>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</si>
  <si>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</si>
  <si>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</si>
  <si>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</si>
  <si>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</si>
  <si>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</si>
  <si>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</si>
  <si>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</si>
  <si>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</si>
  <si>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</si>
  <si>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</si>
  <si>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</si>
  <si>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</si>
  <si>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</si>
  <si>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</si>
  <si>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</si>
  <si>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</si>
  <si>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</si>
  <si>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</si>
  <si>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</si>
  <si>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</si>
  <si>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</si>
  <si>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</si>
  <si>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</si>
  <si>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</si>
  <si>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</si>
  <si>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</si>
  <si>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</si>
  <si>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</si>
  <si>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</si>
  <si>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</si>
  <si>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</si>
  <si>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</si>
  <si>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</si>
  <si>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</si>
  <si>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</si>
  <si>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</si>
  <si>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</si>
  <si>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</si>
  <si>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</si>
  <si>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</si>
  <si>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</si>
  <si>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</si>
  <si>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</si>
  <si>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</si>
  <si>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</si>
  <si>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</si>
  <si>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</si>
  <si>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</si>
  <si>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</si>
  <si>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</si>
  <si>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</si>
  <si>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</si>
  <si>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</si>
  <si>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</si>
  <si>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</si>
  <si>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</si>
  <si>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</si>
  <si>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</si>
  <si>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</si>
  <si>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</si>
  <si>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</si>
  <si>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</si>
  <si>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</si>
  <si>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</si>
  <si>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</si>
  <si>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</si>
  <si>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</si>
  <si>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</si>
  <si>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</si>
  <si>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</si>
  <si>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</si>
  <si>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</si>
  <si>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</si>
  <si>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</si>
  <si>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</si>
  <si>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</si>
  <si>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</si>
  <si>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</si>
  <si>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</si>
  <si>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</si>
  <si>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</si>
  <si>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</si>
  <si>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</si>
  <si>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</si>
  <si>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</si>
  <si>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</si>
  <si>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</si>
  <si>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</si>
  <si>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</si>
  <si>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</si>
  <si>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</si>
  <si>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</si>
  <si>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</si>
  <si>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</si>
  <si>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</si>
  <si>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</si>
  <si>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</si>
  <si>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</si>
  <si>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</si>
  <si>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</si>
  <si>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</si>
  <si>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</si>
  <si>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</si>
  <si>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</si>
  <si>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</si>
  <si>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</si>
  <si>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</si>
  <si>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</si>
  <si>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</si>
  <si>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</si>
  <si>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</si>
  <si>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</si>
  <si>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</si>
  <si>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</si>
  <si>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</si>
  <si>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</si>
  <si>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</si>
  <si>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</si>
  <si>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</si>
  <si>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</si>
  <si>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</si>
  <si>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</si>
  <si>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</si>
  <si>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</si>
  <si>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</si>
  <si>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</si>
  <si>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</si>
  <si>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</si>
  <si>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</si>
  <si>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</si>
  <si>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</si>
  <si>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</si>
  <si>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</si>
  <si>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</si>
  <si>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</si>
  <si>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</si>
  <si>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</si>
  <si>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</si>
  <si>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</si>
  <si>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</si>
  <si>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</si>
  <si>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</si>
  <si>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</si>
  <si>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</si>
  <si>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</si>
  <si>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</si>
  <si>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</si>
  <si>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</si>
  <si>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</si>
  <si>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</si>
  <si>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</si>
  <si>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</si>
  <si>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</si>
  <si>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</si>
  <si>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</si>
  <si>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</si>
  <si>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</si>
  <si>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</si>
  <si>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</si>
  <si>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</si>
  <si>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</si>
  <si>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</si>
  <si>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</si>
  <si>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</si>
  <si>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</si>
  <si>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</si>
  <si>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</si>
  <si>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</si>
  <si>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</si>
  <si>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</si>
  <si>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</si>
  <si>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</si>
  <si>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</si>
  <si>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</si>
  <si>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</si>
  <si>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</si>
  <si>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</si>
  <si>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</si>
  <si>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</si>
  <si>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</si>
  <si>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</si>
  <si>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</si>
  <si>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</si>
  <si>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</si>
  <si>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</si>
  <si>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</si>
  <si>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</si>
  <si>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</si>
  <si>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</si>
  <si>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</si>
  <si>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</si>
  <si>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</si>
  <si>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</si>
  <si>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</si>
  <si>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</si>
  <si>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</si>
  <si>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</si>
  <si>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</si>
  <si>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</si>
  <si>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</si>
  <si>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</si>
  <si>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</si>
  <si>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</si>
  <si>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</si>
  <si>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</si>
  <si>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</si>
  <si>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</si>
  <si>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</si>
  <si>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</si>
  <si>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</si>
  <si>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</si>
  <si>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</si>
  <si>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</si>
  <si>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</si>
  <si>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</si>
  <si>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</si>
  <si>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</si>
  <si>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</si>
  <si>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</si>
  <si>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</si>
  <si>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</si>
  <si>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</si>
  <si>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</si>
  <si>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</si>
  <si>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</si>
  <si>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</si>
  <si>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</si>
  <si>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</si>
  <si>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</si>
  <si>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</si>
  <si>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</si>
  <si>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</si>
  <si>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</si>
  <si>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</si>
  <si>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</si>
  <si>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</si>
  <si>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</si>
  <si>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</si>
  <si>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</si>
  <si>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</si>
  <si>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</si>
  <si>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</si>
  <si>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</si>
  <si>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</si>
  <si>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</si>
  <si>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</si>
  <si>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</si>
  <si>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</si>
  <si>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</si>
  <si>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</si>
  <si>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</si>
  <si>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</si>
  <si>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</si>
  <si>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</si>
  <si>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</si>
  <si>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</si>
  <si>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</si>
  <si>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</si>
  <si>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</si>
  <si>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</si>
  <si>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</si>
  <si>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</si>
  <si>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</si>
  <si>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</si>
  <si>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</si>
  <si>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</si>
  <si>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</si>
  <si>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</si>
  <si>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</si>
  <si>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</si>
  <si>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</si>
  <si>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</si>
  <si>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</si>
  <si>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</si>
  <si>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</si>
  <si>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</si>
  <si>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</si>
  <si>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</si>
  <si>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</si>
  <si>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</si>
  <si>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</si>
  <si>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</si>
  <si>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</si>
  <si>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</si>
  <si>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</si>
  <si>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</si>
  <si>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</si>
  <si>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</si>
  <si>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</si>
  <si>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</si>
  <si>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</si>
  <si>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</si>
  <si>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</si>
  <si>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</si>
  <si>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</si>
  <si>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</si>
  <si>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</si>
  <si>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</si>
  <si>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</si>
  <si>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</si>
  <si>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</si>
  <si>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</si>
  <si>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</si>
  <si>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</si>
  <si>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</si>
  <si>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</si>
  <si>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</si>
  <si>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</si>
  <si>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</si>
  <si>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</si>
  <si>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</si>
  <si>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</si>
  <si>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</si>
  <si>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</si>
  <si>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</si>
  <si>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</si>
  <si>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</si>
  <si>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</si>
  <si>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</si>
  <si>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</si>
  <si>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</si>
  <si>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</si>
  <si>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</si>
  <si>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</si>
  <si>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</si>
  <si>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</si>
  <si>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</si>
  <si>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</si>
  <si>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</si>
  <si>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</si>
  <si>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</si>
  <si>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</si>
  <si>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</si>
  <si>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</si>
  <si>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</si>
  <si>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</si>
  <si>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</si>
  <si>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</si>
  <si>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</si>
  <si>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</si>
  <si>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</si>
  <si>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</si>
  <si>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</si>
  <si>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</si>
  <si>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</si>
  <si>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</si>
  <si>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</si>
  <si>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</si>
  <si>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</si>
  <si>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</si>
  <si>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</si>
  <si>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</si>
  <si>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</si>
  <si>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</si>
  <si>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</si>
  <si>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</si>
  <si>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</si>
  <si>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</si>
  <si>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</si>
  <si>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</si>
  <si>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</si>
  <si>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</si>
  <si>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</si>
  <si>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</si>
  <si>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</si>
  <si>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</si>
  <si>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</si>
  <si>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</si>
  <si>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</si>
  <si>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</si>
  <si>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</si>
  <si>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</si>
  <si>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</si>
  <si>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</si>
  <si>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</si>
  <si>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</si>
  <si>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</si>
  <si>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</si>
  <si>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</si>
  <si>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</si>
  <si>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</si>
  <si>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</si>
  <si>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</si>
  <si>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</si>
  <si>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</si>
  <si>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</si>
  <si>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</si>
  <si>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</si>
  <si>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</si>
  <si>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</si>
  <si>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</si>
  <si>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</si>
  <si>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</si>
  <si>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</si>
  <si>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</si>
  <si>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</si>
  <si>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</si>
  <si>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</si>
  <si>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</si>
  <si>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</si>
  <si>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</si>
  <si>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</si>
  <si>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</si>
  <si>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</si>
  <si>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</si>
  <si>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</si>
  <si>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</si>
  <si>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</si>
  <si>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</si>
  <si>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</si>
  <si>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</si>
  <si>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</si>
  <si>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</si>
  <si>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</si>
  <si>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</si>
  <si>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</si>
  <si>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</si>
  <si>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</si>
  <si>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</si>
  <si>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</si>
  <si>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</si>
  <si>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</si>
  <si>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</si>
  <si>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</si>
  <si>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</si>
  <si>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</si>
  <si>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</si>
  <si>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</si>
  <si>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</si>
  <si>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</si>
  <si>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</si>
  <si>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</si>
  <si>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</si>
  <si>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</si>
  <si>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</si>
  <si>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</si>
  <si>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</si>
  <si>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</si>
  <si>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</si>
  <si>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</si>
  <si>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</si>
  <si>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</si>
  <si>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</si>
  <si>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</si>
  <si>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</si>
  <si>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</si>
  <si>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</si>
  <si>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</si>
  <si>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</si>
  <si>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</si>
  <si>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</si>
  <si>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</si>
  <si>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</si>
  <si>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</si>
  <si>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</si>
  <si>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</si>
  <si>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</si>
  <si>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</si>
  <si>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</si>
  <si>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</si>
  <si>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</si>
  <si>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</si>
  <si>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</si>
  <si>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</si>
  <si>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</si>
  <si>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</si>
  <si>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</si>
  <si>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</si>
  <si>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</si>
  <si>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</si>
  <si>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</si>
  <si>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</si>
  <si>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</si>
  <si>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</si>
  <si>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</si>
  <si>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</si>
  <si>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</si>
  <si>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</si>
  <si>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</si>
  <si>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</si>
  <si>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</si>
  <si>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</si>
  <si>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</si>
  <si>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</si>
  <si>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</si>
  <si>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</si>
  <si>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</si>
  <si>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</si>
  <si>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</si>
  <si>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</si>
  <si>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</si>
  <si>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</si>
  <si>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</si>
  <si>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</si>
  <si>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</si>
  <si>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</si>
  <si>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</si>
  <si>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</si>
  <si>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</si>
  <si>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</si>
  <si>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</si>
  <si>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</si>
  <si>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</si>
  <si>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</si>
  <si>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</si>
  <si>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</si>
  <si>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</si>
  <si>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</si>
  <si>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</si>
  <si>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</si>
  <si>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</si>
  <si>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</si>
  <si>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</si>
  <si>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</si>
  <si>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</si>
  <si>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</si>
  <si>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</si>
  <si>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</si>
  <si>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</si>
  <si>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</si>
  <si>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</si>
  <si>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</si>
  <si>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</si>
  <si>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</si>
  <si>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</si>
  <si>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</si>
  <si>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</si>
  <si>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</si>
  <si>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</si>
  <si>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</si>
  <si>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</si>
  <si>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</si>
  <si>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</si>
  <si>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</si>
  <si>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</si>
  <si>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</si>
  <si>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</si>
  <si>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</si>
  <si>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</si>
  <si>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</si>
  <si>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</si>
  <si>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</si>
  <si>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</si>
  <si>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</si>
  <si>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</si>
  <si>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</si>
  <si>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</si>
  <si>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</si>
  <si>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</si>
  <si>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</si>
  <si>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</si>
  <si>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</si>
  <si>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</si>
  <si>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</si>
  <si>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</si>
  <si>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</si>
  <si>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</si>
  <si>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</si>
  <si>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</si>
  <si>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</si>
  <si>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</si>
  <si>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</si>
  <si>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</si>
  <si>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</si>
  <si>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</si>
  <si>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</si>
  <si>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</si>
  <si>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</si>
  <si>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</si>
  <si>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</si>
  <si>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</si>
  <si>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</si>
  <si>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</si>
  <si>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</si>
  <si>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</si>
  <si>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</si>
  <si>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</si>
  <si>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</si>
  <si>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</si>
  <si>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</si>
  <si>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</si>
  <si>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</si>
  <si>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</si>
  <si>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</si>
  <si>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</si>
  <si>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</si>
  <si>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</si>
  <si>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</si>
  <si>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</si>
  <si>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</si>
  <si>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</si>
  <si>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</si>
  <si>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</si>
  <si>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</si>
  <si>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</si>
  <si>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</si>
  <si>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</si>
  <si>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</si>
  <si>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</si>
  <si>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</si>
  <si>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</si>
  <si>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</si>
  <si>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</si>
  <si>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</si>
  <si>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</si>
  <si>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</si>
  <si>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</si>
  <si>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</si>
  <si>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</si>
  <si>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</si>
  <si>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</si>
  <si>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</si>
  <si>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</si>
  <si>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</si>
  <si>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</si>
  <si>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</si>
  <si>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</si>
  <si>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</si>
  <si>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</si>
  <si>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</si>
  <si>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</si>
  <si>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</si>
  <si>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</si>
  <si>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</si>
  <si>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</si>
  <si>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</si>
  <si>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</si>
  <si>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</si>
  <si>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</si>
  <si>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</si>
  <si>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</si>
  <si>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</si>
  <si>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</si>
  <si>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</si>
  <si>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</si>
  <si>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</si>
  <si>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</si>
  <si>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</si>
  <si>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</si>
  <si>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</si>
  <si>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</si>
  <si>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</si>
  <si>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</si>
  <si>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</si>
  <si>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</si>
  <si>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</si>
  <si>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</si>
  <si>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</si>
  <si>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</si>
  <si>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</si>
  <si>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</si>
  <si>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</si>
  <si>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</si>
  <si>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</si>
  <si>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</si>
  <si>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</si>
  <si>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</si>
  <si>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</si>
  <si>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</si>
  <si>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</si>
  <si>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</si>
  <si>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</si>
  <si>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</si>
  <si>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</si>
  <si>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</si>
  <si>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</si>
  <si>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</si>
  <si>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</si>
  <si>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</si>
  <si>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</si>
  <si>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</si>
  <si>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</si>
  <si>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</si>
  <si>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</si>
  <si>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</si>
  <si>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</si>
  <si>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</si>
  <si>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</si>
  <si>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</si>
  <si>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</si>
  <si>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</si>
  <si>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</si>
  <si>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</si>
  <si>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</si>
  <si>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</si>
  <si>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</si>
  <si>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</si>
  <si>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</si>
  <si>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</si>
  <si>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</si>
  <si>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</si>
  <si>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</si>
  <si>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</si>
  <si>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</si>
  <si>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</si>
  <si>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</si>
  <si>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</si>
  <si>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</si>
  <si>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</si>
  <si>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</si>
  <si>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</si>
  <si>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</si>
  <si>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</si>
  <si>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</si>
  <si>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</si>
  <si>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</si>
  <si>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</si>
  <si>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</si>
  <si>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</si>
  <si>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</si>
  <si>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</si>
  <si>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</si>
  <si>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</si>
  <si>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</si>
  <si>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</si>
  <si>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</si>
  <si>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</si>
  <si>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</si>
  <si>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</si>
  <si>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</si>
  <si>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</si>
  <si>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</si>
  <si>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</si>
  <si>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</si>
  <si>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</si>
  <si>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</si>
  <si>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</si>
  <si>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</si>
  <si>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</si>
  <si>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</si>
  <si>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</si>
  <si>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</si>
  <si>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</si>
  <si>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</si>
  <si>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</si>
  <si>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</si>
  <si>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</si>
  <si>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</si>
  <si>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</si>
  <si>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</si>
  <si>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</si>
  <si>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</si>
  <si>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</si>
  <si>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</si>
  <si>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</si>
  <si>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</si>
  <si>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</si>
  <si>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</si>
  <si>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</si>
  <si>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</si>
  <si>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</si>
  <si>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</si>
  <si>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</si>
  <si>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</si>
  <si>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</si>
  <si>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</si>
  <si>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</si>
  <si>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</si>
  <si>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</si>
  <si>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</si>
  <si>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</si>
  <si>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</si>
  <si>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</si>
  <si>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</si>
  <si>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</si>
  <si>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</si>
  <si>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</si>
  <si>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</si>
  <si>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</si>
  <si>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</si>
  <si>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</si>
  <si>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</si>
  <si>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</si>
  <si>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</si>
  <si>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</si>
  <si>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</si>
  <si>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</si>
  <si>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</si>
  <si>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</si>
  <si>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</si>
  <si>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</si>
  <si>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</si>
  <si>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</si>
  <si>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</si>
  <si>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</si>
  <si>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</si>
  <si>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</si>
  <si>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</si>
  <si>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</si>
  <si>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</si>
  <si>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</si>
  <si>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</si>
  <si>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</si>
  <si>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</si>
  <si>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</si>
  <si>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</si>
  <si>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</si>
  <si>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</si>
  <si>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</si>
  <si>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</si>
  <si>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</si>
  <si>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</si>
  <si>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</si>
  <si>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</si>
  <si>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</si>
  <si>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</si>
  <si>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</si>
  <si>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</si>
  <si>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</si>
  <si>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</si>
  <si>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</si>
  <si>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</si>
  <si>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</si>
  <si>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</si>
  <si>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</si>
  <si>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</si>
  <si>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</si>
  <si>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</si>
  <si>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</si>
  <si>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</si>
  <si>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</si>
  <si>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</si>
  <si>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</si>
  <si>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</si>
  <si>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</si>
  <si>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</si>
  <si>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</si>
  <si>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</si>
  <si>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</si>
  <si>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</si>
  <si>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</si>
  <si>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</si>
  <si>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</si>
  <si>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</si>
  <si>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</si>
  <si>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</si>
  <si>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</si>
  <si>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</si>
  <si>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</si>
  <si>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</si>
  <si>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</si>
  <si>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</si>
  <si>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</si>
  <si>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</si>
  <si>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</si>
  <si>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</si>
  <si>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</si>
  <si>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</si>
  <si>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</si>
  <si>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</si>
  <si>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</si>
  <si>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</si>
  <si>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</si>
  <si>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</si>
  <si>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</si>
  <si>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</si>
  <si>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</si>
  <si>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</si>
  <si>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</si>
  <si>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</si>
  <si>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</si>
  <si>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</si>
  <si>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</si>
  <si>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</si>
  <si>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</si>
  <si>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</si>
  <si>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</si>
  <si>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</si>
  <si>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</si>
  <si>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</si>
  <si>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</si>
  <si>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</si>
  <si>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</si>
  <si>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</si>
  <si>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</si>
  <si>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</si>
  <si>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</si>
  <si>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</si>
  <si>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</si>
  <si>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</si>
  <si>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</si>
  <si>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</si>
  <si>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</si>
  <si>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</si>
  <si>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</si>
  <si>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</si>
  <si>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</si>
  <si>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</si>
  <si>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</si>
  <si>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</si>
  <si>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</si>
  <si>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</si>
  <si>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</si>
  <si>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</si>
  <si>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</si>
  <si>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</si>
  <si>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</si>
  <si>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</si>
  <si>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</si>
  <si>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</si>
  <si>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</si>
  <si>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</si>
  <si>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</si>
  <si>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</si>
  <si>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</si>
  <si>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</si>
  <si>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</si>
  <si>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</si>
  <si>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</si>
  <si>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</si>
  <si>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</si>
  <si>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</si>
  <si>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</si>
  <si>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</si>
  <si>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</si>
  <si>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</si>
  <si>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</si>
  <si>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</si>
  <si>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</si>
  <si>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</si>
  <si>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</si>
  <si>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</si>
  <si>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</si>
  <si>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</si>
  <si>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</si>
  <si>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</si>
  <si>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</si>
  <si>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</si>
  <si>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</si>
  <si>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</si>
  <si>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</si>
  <si>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</si>
  <si>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</si>
  <si>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</si>
  <si>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</si>
  <si>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</si>
  <si>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</si>
  <si>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</si>
  <si>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</si>
  <si>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</si>
  <si>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</si>
  <si>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</si>
  <si>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</si>
  <si>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</si>
  <si>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</si>
  <si>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</si>
  <si>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</si>
  <si>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</si>
  <si>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</si>
  <si>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</si>
  <si>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</si>
  <si>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</si>
  <si>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</si>
  <si>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</si>
  <si>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</si>
  <si>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</si>
  <si>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</si>
  <si>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</si>
  <si>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</si>
  <si>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</si>
  <si>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</si>
  <si>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</si>
  <si>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</si>
  <si>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</si>
  <si>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</si>
  <si>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</si>
  <si>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</si>
  <si>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</si>
  <si>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</si>
  <si>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</si>
  <si>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</si>
  <si>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</si>
  <si>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</si>
  <si>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</si>
  <si>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</si>
  <si>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</si>
  <si>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</si>
  <si>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</si>
  <si>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</si>
  <si>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</si>
  <si>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</si>
  <si>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</si>
  <si>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</si>
  <si>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</si>
  <si>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</si>
  <si>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</si>
  <si>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</si>
  <si>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</si>
  <si>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</si>
  <si>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</si>
  <si>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</si>
  <si>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</si>
  <si>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</si>
  <si>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</si>
  <si>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</si>
  <si>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</si>
  <si>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</si>
  <si>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</si>
  <si>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</si>
  <si>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</si>
  <si>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</si>
  <si>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</si>
  <si>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</si>
  <si>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</si>
  <si>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</si>
  <si>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</si>
  <si>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</si>
  <si>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</si>
  <si>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</si>
  <si>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</si>
  <si>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</si>
  <si>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</si>
  <si>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</si>
  <si>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</si>
  <si>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</si>
  <si>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</si>
  <si>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</si>
  <si>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</si>
  <si>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</si>
  <si>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</si>
  <si>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</si>
  <si>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</si>
  <si>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</si>
  <si>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</si>
  <si>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</si>
  <si>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</si>
  <si>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</si>
  <si>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</si>
  <si>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</si>
  <si>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</si>
  <si>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</si>
  <si>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</si>
  <si>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</si>
  <si>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</si>
  <si>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</si>
  <si>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</si>
  <si>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</si>
  <si>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</si>
  <si>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</si>
  <si>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</si>
  <si>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</si>
  <si>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</si>
  <si>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</si>
  <si>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</si>
  <si>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</si>
  <si>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</si>
  <si>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</si>
  <si>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</si>
  <si>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</si>
  <si>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</si>
  <si>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</si>
  <si>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</si>
  <si>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</si>
  <si>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</si>
  <si>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</si>
  <si>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</si>
  <si>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</si>
  <si>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</si>
  <si>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</si>
  <si>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</si>
  <si>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</si>
  <si>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</si>
  <si>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</si>
  <si>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</si>
  <si>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</si>
  <si>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</si>
  <si>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</si>
  <si>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</si>
  <si>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</si>
  <si>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</si>
  <si>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</si>
  <si>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</si>
  <si>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</si>
  <si>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</si>
  <si>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</si>
  <si>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</si>
  <si>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</si>
  <si>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</si>
  <si>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</si>
  <si>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</si>
  <si>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</si>
  <si>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</si>
  <si>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</si>
  <si>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</si>
  <si>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</si>
  <si>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</si>
  <si>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</si>
  <si>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</si>
  <si>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</si>
  <si>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</si>
  <si>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</si>
  <si>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</si>
  <si>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</si>
  <si>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</si>
  <si>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</si>
  <si>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</si>
  <si>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</si>
  <si>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</si>
  <si>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</si>
  <si>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</si>
  <si>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</si>
  <si>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</si>
  <si>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</si>
  <si>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</si>
  <si>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</si>
  <si>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</si>
  <si>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</si>
  <si>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</si>
  <si>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</si>
  <si>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</si>
  <si>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</si>
  <si>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</si>
  <si>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</si>
  <si>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</si>
  <si>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</si>
  <si>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</si>
  <si>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</si>
  <si>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</si>
  <si>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</si>
  <si>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</si>
  <si>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</si>
  <si>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</si>
  <si>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</si>
  <si>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</si>
  <si>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</si>
  <si>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</si>
  <si>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</si>
  <si>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</si>
  <si>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</si>
  <si>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</si>
  <si>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</si>
  <si>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</si>
  <si>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</si>
  <si>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</si>
  <si>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</si>
  <si>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</si>
  <si>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</si>
  <si>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</si>
  <si>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</si>
  <si>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</si>
  <si>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</si>
  <si>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</si>
  <si>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</si>
  <si>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</si>
  <si>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</si>
  <si>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</si>
  <si>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</si>
  <si>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</si>
  <si>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</si>
  <si>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</si>
  <si>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</si>
  <si>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</si>
  <si>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</si>
  <si>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</si>
  <si>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</si>
  <si>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</si>
  <si>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</si>
  <si>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</si>
  <si>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</si>
  <si>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</si>
  <si>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</si>
  <si>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</si>
  <si>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</si>
  <si>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</si>
  <si>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</si>
  <si>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</si>
  <si>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</si>
  <si>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</si>
  <si>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</si>
  <si>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</si>
  <si>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</si>
  <si>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</si>
  <si>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</si>
  <si>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</si>
  <si>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</si>
  <si>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</si>
  <si>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</si>
  <si>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</si>
  <si>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</si>
  <si>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</si>
  <si>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</si>
  <si>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</si>
  <si>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</si>
  <si>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</si>
  <si>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</si>
  <si>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</si>
  <si>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</si>
  <si>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</si>
  <si>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</si>
  <si>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</si>
  <si>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</si>
  <si>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</si>
  <si>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</si>
  <si>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</si>
  <si>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</si>
  <si>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</si>
  <si>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</si>
  <si>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</si>
  <si>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</si>
  <si>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</si>
  <si>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</si>
  <si>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</si>
  <si>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</si>
  <si>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</si>
  <si>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</si>
  <si>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</si>
  <si>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</si>
  <si>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</si>
  <si>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</si>
  <si>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</si>
  <si>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</si>
  <si>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</si>
  <si>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</si>
  <si>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</si>
  <si>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</si>
  <si>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</si>
  <si>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</si>
  <si>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</si>
  <si>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</si>
  <si>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</si>
  <si>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</si>
  <si>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</si>
  <si>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</si>
  <si>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</si>
  <si>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</si>
  <si>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</si>
  <si>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</si>
  <si>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</si>
  <si>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</si>
  <si>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</si>
  <si>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</si>
  <si>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</si>
  <si>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</si>
  <si>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</si>
  <si>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</si>
  <si>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</si>
  <si>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</si>
  <si>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</si>
  <si>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</si>
  <si>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</si>
  <si>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</si>
  <si>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</si>
  <si>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</si>
  <si>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</si>
  <si>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</si>
  <si>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</si>
  <si>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</si>
  <si>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</si>
  <si>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</si>
  <si>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</si>
  <si>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</si>
  <si>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</si>
  <si>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</si>
  <si>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</si>
  <si>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</si>
  <si>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</si>
  <si>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</si>
  <si>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</si>
  <si>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</si>
  <si>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</si>
  <si>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</si>
  <si>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</si>
  <si>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</si>
  <si>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</si>
  <si>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</si>
  <si>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</si>
  <si>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</si>
  <si>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</si>
  <si>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</si>
  <si>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</si>
  <si>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</si>
  <si>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</si>
  <si>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</si>
  <si>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</si>
  <si>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</si>
  <si>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</si>
  <si>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</si>
  <si>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</si>
  <si>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</si>
  <si>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</si>
  <si>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</si>
  <si>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</si>
  <si>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</si>
  <si>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</si>
  <si>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</si>
  <si>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</si>
  <si>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</si>
  <si>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</si>
  <si>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</si>
  <si>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</si>
  <si>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</si>
  <si>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</si>
  <si>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</si>
  <si>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</si>
  <si>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</si>
  <si>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</si>
  <si>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</si>
  <si>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</si>
  <si>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</si>
  <si>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</si>
  <si>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</si>
  <si>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</si>
  <si>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</si>
  <si>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</si>
  <si>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</si>
  <si>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</si>
  <si>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</si>
  <si>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</si>
  <si>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</si>
  <si>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</si>
  <si>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</si>
  <si>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</si>
  <si>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</si>
  <si>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</si>
  <si>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</si>
  <si>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</si>
  <si>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</si>
  <si>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</si>
  <si>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</si>
  <si>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</si>
  <si>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</si>
  <si>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</si>
  <si>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</si>
  <si>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</si>
  <si>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</si>
  <si>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</si>
  <si>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</si>
  <si>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</si>
  <si>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</si>
  <si>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</si>
  <si>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</si>
  <si>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</si>
  <si>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</si>
  <si>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</si>
  <si>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</si>
  <si>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</si>
  <si>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</si>
  <si>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</si>
  <si>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</si>
  <si>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</si>
  <si>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</si>
  <si>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</si>
  <si>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</si>
  <si>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</si>
  <si>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</si>
  <si>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</si>
  <si>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</si>
  <si>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</si>
  <si>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</si>
  <si>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</si>
  <si>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</si>
  <si>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</si>
  <si>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</si>
  <si>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</si>
  <si>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</si>
  <si>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</si>
  <si>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</si>
  <si>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</si>
  <si>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</si>
  <si>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</si>
  <si>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</si>
  <si>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</si>
  <si>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</si>
  <si>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</si>
  <si>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</si>
  <si>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</si>
  <si>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</si>
  <si>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</si>
  <si>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</si>
  <si>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</si>
  <si>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</si>
  <si>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</si>
  <si>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</si>
  <si>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</si>
  <si>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</si>
  <si>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</si>
  <si>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</si>
  <si>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</si>
  <si>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</si>
  <si>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</si>
  <si>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</si>
  <si>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</si>
  <si>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</si>
  <si>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</si>
  <si>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</si>
  <si>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</si>
  <si>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</si>
  <si>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</si>
  <si>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</si>
  <si>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</si>
  <si>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</si>
  <si>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</si>
  <si>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</si>
  <si>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</si>
  <si>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</si>
  <si>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</si>
  <si>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</si>
  <si>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</si>
  <si>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</si>
  <si>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</si>
  <si>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</si>
  <si>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</si>
  <si>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</si>
  <si>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</si>
  <si>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</si>
  <si>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</si>
  <si>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</si>
  <si>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</si>
  <si>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</si>
  <si>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</si>
  <si>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</si>
  <si>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</si>
  <si>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</si>
  <si>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</si>
  <si>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</si>
  <si>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</si>
  <si>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</si>
  <si>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</si>
  <si>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</si>
  <si>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</si>
  <si>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</si>
  <si>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</si>
  <si>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</si>
  <si>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</si>
  <si>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</si>
  <si>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</si>
  <si>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</si>
  <si>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</si>
  <si>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</si>
  <si>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</si>
  <si>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</si>
  <si>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</si>
  <si>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</si>
  <si>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</si>
  <si>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</si>
  <si>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</si>
  <si>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</si>
  <si>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</si>
  <si>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</si>
  <si>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</si>
  <si>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</si>
  <si>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</si>
  <si>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</si>
  <si>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</si>
  <si>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</si>
  <si>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</si>
  <si>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</si>
  <si>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</si>
  <si>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</si>
  <si>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</si>
  <si>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</si>
  <si>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</si>
  <si>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</si>
  <si>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</si>
  <si>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</si>
  <si>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</si>
  <si>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</si>
  <si>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</si>
  <si>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</si>
  <si>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</si>
  <si>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</si>
  <si>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</si>
  <si>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</si>
  <si>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</si>
  <si>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</si>
  <si>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</si>
  <si>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</si>
  <si>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</si>
  <si>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</si>
  <si>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</si>
  <si>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</si>
  <si>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</si>
  <si>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</si>
  <si>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</si>
  <si>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</si>
  <si>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</si>
  <si>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</si>
  <si>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</si>
  <si>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</si>
  <si>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</si>
  <si>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</si>
  <si>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</si>
  <si>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</si>
  <si>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</si>
  <si>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</si>
  <si>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</si>
  <si>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</si>
  <si>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</si>
  <si>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</si>
  <si>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</si>
  <si>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</si>
  <si>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</si>
  <si>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</si>
  <si>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</si>
  <si>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</si>
  <si>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</si>
  <si>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</si>
  <si>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</si>
  <si>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</si>
  <si>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</si>
  <si>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</si>
  <si>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</si>
  <si>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</si>
  <si>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</si>
  <si>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</si>
  <si>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</si>
  <si>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</si>
  <si>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</si>
  <si>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</si>
  <si>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</si>
  <si>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</si>
  <si>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</si>
  <si>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</si>
  <si>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</si>
  <si>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</si>
  <si>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</si>
  <si>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</si>
  <si>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</si>
  <si>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</si>
  <si>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</si>
  <si>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</si>
  <si>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</si>
  <si>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</si>
  <si>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</si>
  <si>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</si>
  <si>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</si>
  <si>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</si>
  <si>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</si>
  <si>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</si>
  <si>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</si>
  <si>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</si>
  <si>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</si>
  <si>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</si>
  <si>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</si>
  <si>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</si>
  <si>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</si>
  <si>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</si>
  <si>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</si>
  <si>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</si>
  <si>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</si>
  <si>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</si>
  <si>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</si>
  <si>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</si>
  <si>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</si>
  <si>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</si>
  <si>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</si>
  <si>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</si>
  <si>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</si>
  <si>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</si>
  <si>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</si>
  <si>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</si>
  <si>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</si>
  <si>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</si>
  <si>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</si>
  <si>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</si>
  <si>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</si>
  <si>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</si>
  <si>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</si>
  <si>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</si>
  <si>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</si>
  <si>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</si>
  <si>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</si>
  <si>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</si>
  <si>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</si>
  <si>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</si>
  <si>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</si>
  <si>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</si>
  <si>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</si>
  <si>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</si>
  <si>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</si>
  <si>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</si>
  <si>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</si>
  <si>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</si>
  <si>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</si>
  <si>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</si>
  <si>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</si>
  <si>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</si>
  <si>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</si>
  <si>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</si>
  <si>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</si>
  <si>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</si>
  <si>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</si>
  <si>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</si>
  <si>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</si>
  <si>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</si>
  <si>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</si>
  <si>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</si>
  <si>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</si>
  <si>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</si>
  <si>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</si>
  <si>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</si>
  <si>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</si>
  <si>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</si>
  <si>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</si>
  <si>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</si>
  <si>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</si>
  <si>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</si>
  <si>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</si>
  <si>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</si>
  <si>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</si>
  <si>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</si>
  <si>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</si>
  <si>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</si>
  <si>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</si>
  <si>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</si>
  <si>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</si>
  <si>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</si>
  <si>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</si>
  <si>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</si>
  <si>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</si>
  <si>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</si>
  <si>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</si>
  <si>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</si>
  <si>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</si>
  <si>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</si>
  <si>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</si>
  <si>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</si>
  <si>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</si>
  <si>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</si>
  <si>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</si>
  <si>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</si>
  <si>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</si>
  <si>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</si>
  <si>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</si>
  <si>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</si>
  <si>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</si>
  <si>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</si>
  <si>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</si>
  <si>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</si>
  <si>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</si>
  <si>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</si>
  <si>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</si>
  <si>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</si>
  <si>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</si>
  <si>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</si>
  <si>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</si>
  <si>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</si>
  <si>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</si>
  <si>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</si>
  <si>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</si>
  <si>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</si>
  <si>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</si>
  <si>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</si>
  <si>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</si>
  <si>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</si>
  <si>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</si>
  <si>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</si>
  <si>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</si>
  <si>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</si>
  <si>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</si>
  <si>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</si>
  <si>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</si>
  <si>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</si>
  <si>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</si>
  <si>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</si>
  <si>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</si>
  <si>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</si>
  <si>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</si>
  <si>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</si>
  <si>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</si>
  <si>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</si>
  <si>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</si>
  <si>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</si>
  <si>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</si>
  <si>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</si>
  <si>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</si>
  <si>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</si>
  <si>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</si>
  <si>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</si>
  <si>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</si>
  <si>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</si>
  <si>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</si>
  <si>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</si>
  <si>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</si>
  <si>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</si>
  <si>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</si>
  <si>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</si>
  <si>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</si>
  <si>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</si>
  <si>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</si>
  <si>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</si>
  <si>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</si>
  <si>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</si>
  <si>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</si>
  <si>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</si>
  <si>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</si>
  <si>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</si>
  <si>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</si>
  <si>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</si>
  <si>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</si>
  <si>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</si>
  <si>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</si>
  <si>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</si>
  <si>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</si>
  <si>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</si>
  <si>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</si>
  <si>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</si>
  <si>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</si>
  <si>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</si>
  <si>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</si>
  <si>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</si>
  <si>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</si>
  <si>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</si>
  <si>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</si>
  <si>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</si>
  <si>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</si>
  <si>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</si>
  <si>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</si>
  <si>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</si>
  <si>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</si>
  <si>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</si>
  <si>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</si>
  <si>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</si>
  <si>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</si>
  <si>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</si>
  <si>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</si>
  <si>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</si>
  <si>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</si>
  <si>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</si>
  <si>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</si>
  <si>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</si>
  <si>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</si>
  <si>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</si>
  <si>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</si>
  <si>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</si>
  <si>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</si>
  <si>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</si>
  <si>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</si>
  <si>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</si>
  <si>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</si>
  <si>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</si>
  <si>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</si>
  <si>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</si>
  <si>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</si>
  <si>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</si>
  <si>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</si>
  <si>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</si>
  <si>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</si>
  <si>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</si>
  <si>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</si>
  <si>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</si>
  <si>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</si>
  <si>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</si>
  <si>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</si>
  <si>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</si>
  <si>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</si>
  <si>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</si>
  <si>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</si>
  <si>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</si>
  <si>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</si>
  <si>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</si>
  <si>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</si>
  <si>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</si>
  <si>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</si>
  <si>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</si>
  <si>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</si>
  <si>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</si>
  <si>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</si>
  <si>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</si>
  <si>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</si>
  <si>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</si>
  <si>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</si>
  <si>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</si>
  <si>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</si>
  <si>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</si>
  <si>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</si>
  <si>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</si>
  <si>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</si>
  <si>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</si>
  <si>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</si>
  <si>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</si>
  <si>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</si>
  <si>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</si>
  <si>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</si>
  <si>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</si>
  <si>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</si>
  <si>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</si>
  <si>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</si>
  <si>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</si>
  <si>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</si>
  <si>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</si>
  <si>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</si>
  <si>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</si>
  <si>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</si>
  <si>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</si>
  <si>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</si>
  <si>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</si>
  <si>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</si>
  <si>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</si>
  <si>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</si>
  <si>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</si>
  <si>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</si>
  <si>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</si>
  <si>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</si>
  <si>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</si>
  <si>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</si>
  <si>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</si>
  <si>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</si>
  <si>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</si>
  <si>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</si>
  <si>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</si>
  <si>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</si>
  <si>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</si>
  <si>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</si>
  <si>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</si>
  <si>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</si>
  <si>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</si>
  <si>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</si>
  <si>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</si>
  <si>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</si>
  <si>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</si>
  <si>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</si>
  <si>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</si>
  <si>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</si>
  <si>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</si>
  <si>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</si>
  <si>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</si>
  <si>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</si>
  <si>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</si>
  <si>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</si>
  <si>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</si>
  <si>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</si>
  <si>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</si>
  <si>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</si>
  <si>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</si>
  <si>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</si>
  <si>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</si>
  <si>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</si>
  <si>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</si>
  <si>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</si>
  <si>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</si>
  <si>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</si>
  <si>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</si>
  <si>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</si>
  <si>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</si>
  <si>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</si>
  <si>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</si>
  <si>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</si>
  <si>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</si>
  <si>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</si>
  <si>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</si>
  <si>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</si>
  <si>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</si>
  <si>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</si>
  <si>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</si>
  <si>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</si>
  <si>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</si>
  <si>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</si>
  <si>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</si>
  <si>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</si>
  <si>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</si>
  <si>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</si>
  <si>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</si>
  <si>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</si>
  <si>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</si>
  <si>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</si>
  <si>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</si>
  <si>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</si>
  <si>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</si>
  <si>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</si>
  <si>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</si>
  <si>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</si>
  <si>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</si>
  <si>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</si>
  <si>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</si>
  <si>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</si>
  <si>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</si>
  <si>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</si>
  <si>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</si>
  <si>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</si>
  <si>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</si>
  <si>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</si>
  <si>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</si>
  <si>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</si>
  <si>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</si>
  <si>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</si>
  <si>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</si>
  <si>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</si>
  <si>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</si>
  <si>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</si>
  <si>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</si>
  <si>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</si>
  <si>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</si>
  <si>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</si>
  <si>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</si>
  <si>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</si>
  <si>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</si>
  <si>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</si>
  <si>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</si>
  <si>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</si>
  <si>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</si>
  <si>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</si>
  <si>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</si>
  <si>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</si>
  <si>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</si>
  <si>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</si>
  <si>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</si>
  <si>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</si>
  <si>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</si>
  <si>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</si>
  <si>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</si>
  <si>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</si>
  <si>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</si>
  <si>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</si>
  <si>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</si>
  <si>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</si>
  <si>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</si>
  <si>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</si>
  <si>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</si>
  <si>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</si>
  <si>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</si>
  <si>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</si>
  <si>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</si>
  <si>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</si>
  <si>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</si>
  <si>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</si>
  <si>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</si>
  <si>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</si>
  <si>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</si>
  <si>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</si>
  <si>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</si>
  <si>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</si>
  <si>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</si>
  <si>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</si>
  <si>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</si>
  <si>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</si>
  <si>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</si>
  <si>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</si>
  <si>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</si>
  <si>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</si>
  <si>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</si>
  <si>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</si>
  <si>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</si>
  <si>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</si>
  <si>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</si>
  <si>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</si>
  <si>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</si>
  <si>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</si>
  <si>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</si>
  <si>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</si>
  <si>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</si>
  <si>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</si>
  <si>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</si>
  <si>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</si>
  <si>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</si>
  <si>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</si>
  <si>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</si>
  <si>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</si>
  <si>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</si>
  <si>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</si>
  <si>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</si>
  <si>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</si>
  <si>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</si>
  <si>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</si>
  <si>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</si>
  <si>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</si>
  <si>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</si>
  <si>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</si>
  <si>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</si>
  <si>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</si>
  <si>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</si>
  <si>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</si>
  <si>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</si>
  <si>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</si>
  <si>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</si>
  <si>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</si>
  <si>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</si>
  <si>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</si>
  <si>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</si>
  <si>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</si>
  <si>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</si>
  <si>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</si>
  <si>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</si>
  <si>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</si>
  <si>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</si>
  <si>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</si>
  <si>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</si>
  <si>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</si>
  <si>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</si>
  <si>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</si>
  <si>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</si>
  <si>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</si>
  <si>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</si>
  <si>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</si>
  <si>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</si>
  <si>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</si>
  <si>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</si>
  <si>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</si>
  <si>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</si>
  <si>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</si>
  <si>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</si>
  <si>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</si>
  <si>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</si>
  <si>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</si>
  <si>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</si>
  <si>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</si>
  <si>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</si>
  <si>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</si>
  <si>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</si>
  <si>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</si>
  <si>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</si>
  <si>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</si>
  <si>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</si>
  <si>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</si>
  <si>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</si>
  <si>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</si>
  <si>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</si>
  <si>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</si>
  <si>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</si>
  <si>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</si>
  <si>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</si>
  <si>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</si>
  <si>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</si>
  <si>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</si>
  <si>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</si>
  <si>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</si>
  <si>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</si>
  <si>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</si>
  <si>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</si>
  <si>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</si>
  <si>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</si>
  <si>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</si>
  <si>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</si>
  <si>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</si>
  <si>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</si>
  <si>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</si>
  <si>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</si>
  <si>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</si>
  <si>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</si>
  <si>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</si>
  <si>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</si>
  <si>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</si>
  <si>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</si>
  <si>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</si>
  <si>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</si>
  <si>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</si>
  <si>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</si>
  <si>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</si>
  <si>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</si>
  <si>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</si>
  <si>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</si>
  <si>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</si>
  <si>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</si>
  <si>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</si>
  <si>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</si>
  <si>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</si>
  <si>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</si>
  <si>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</si>
  <si>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</si>
  <si>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</si>
  <si>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</si>
  <si>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</si>
  <si>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</si>
  <si>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</si>
  <si>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</si>
  <si>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</si>
  <si>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</si>
  <si>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</si>
  <si>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</si>
  <si>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</si>
  <si>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</si>
  <si>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</si>
  <si>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</si>
  <si>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</si>
  <si>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</si>
  <si>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</si>
  <si>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</si>
  <si>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</si>
  <si>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</si>
  <si>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</si>
  <si>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</si>
  <si>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</si>
  <si>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</si>
  <si>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</si>
  <si>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</si>
  <si>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</si>
  <si>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</si>
  <si>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</si>
  <si>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</si>
  <si>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</si>
  <si>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</si>
  <si>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</si>
  <si>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</si>
  <si>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</si>
  <si>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</si>
  <si>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</si>
  <si>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</si>
  <si>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</si>
  <si>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</si>
  <si>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</si>
  <si>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</si>
  <si>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</si>
  <si>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</si>
  <si>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</si>
  <si>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</si>
  <si>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</si>
  <si>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</si>
  <si>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</si>
  <si>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</si>
  <si>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</si>
  <si>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</si>
  <si>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</si>
  <si>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</si>
  <si>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</si>
  <si>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</si>
  <si>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</si>
  <si>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</si>
  <si>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</si>
  <si>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</si>
  <si>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</si>
  <si>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</si>
  <si>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</si>
  <si>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</si>
  <si>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</si>
  <si>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</si>
  <si>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</si>
  <si>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</si>
  <si>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</si>
  <si>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</si>
  <si>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</si>
  <si>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</si>
  <si>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</si>
  <si>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</si>
  <si>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</si>
  <si>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</si>
  <si>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</si>
  <si>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</si>
  <si>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</si>
  <si>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</si>
  <si>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</si>
  <si>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</si>
  <si>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</si>
  <si>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</si>
  <si>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</si>
  <si>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</si>
  <si>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</si>
  <si>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</si>
  <si>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</si>
  <si>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</si>
  <si>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</si>
  <si>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</si>
  <si>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</si>
  <si>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</si>
  <si>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</si>
  <si>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</si>
  <si>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</si>
  <si>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</si>
  <si>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</si>
  <si>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</si>
  <si>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</si>
  <si>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</si>
  <si>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</si>
  <si>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</si>
  <si>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</si>
  <si>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</si>
  <si>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</si>
  <si>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</si>
  <si>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</si>
  <si>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</si>
  <si>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</si>
  <si>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</si>
  <si>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</si>
  <si>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</si>
  <si>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</si>
  <si>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</si>
  <si>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</si>
  <si>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</si>
  <si>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</si>
  <si>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</si>
  <si>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</si>
  <si>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</si>
  <si>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</si>
  <si>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</si>
  <si>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</si>
  <si>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</si>
  <si>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</si>
  <si>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</si>
  <si>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</si>
  <si>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</si>
  <si>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</si>
  <si>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</si>
  <si>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</si>
  <si>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</si>
  <si>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</si>
  <si>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</si>
  <si>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</si>
  <si>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</si>
  <si>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</si>
  <si>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</si>
  <si>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</si>
  <si>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</si>
  <si>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</si>
  <si>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</si>
  <si>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</si>
  <si>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</si>
  <si>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</si>
  <si>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</si>
  <si>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</si>
  <si>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</si>
  <si>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</si>
  <si>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</si>
  <si>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</si>
  <si>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</si>
  <si>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</si>
  <si>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</si>
  <si>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</si>
  <si>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</si>
  <si>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</si>
  <si>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</si>
  <si>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</si>
  <si>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</si>
  <si>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</si>
  <si>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</si>
  <si>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</si>
  <si>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</si>
  <si>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</si>
  <si>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</si>
  <si>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</si>
  <si>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</si>
  <si>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</si>
  <si>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</si>
  <si>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</si>
  <si>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</si>
  <si>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</si>
  <si>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</si>
  <si>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</si>
  <si>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</si>
  <si>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</si>
  <si>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</si>
  <si>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</si>
  <si>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</si>
  <si>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</si>
  <si>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</si>
  <si>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</si>
  <si>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</si>
  <si>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</si>
  <si>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</si>
  <si>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</si>
  <si>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</si>
  <si>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</si>
  <si>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</si>
  <si>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</si>
  <si>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</si>
  <si>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</si>
  <si>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</si>
  <si>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</si>
  <si>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</si>
  <si>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</si>
  <si>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</si>
  <si>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</si>
  <si>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</si>
  <si>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</si>
  <si>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</si>
  <si>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</si>
  <si>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</si>
  <si>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</si>
  <si>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</si>
  <si>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</si>
  <si>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</si>
  <si>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</si>
  <si>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</si>
  <si>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</si>
  <si>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</si>
  <si>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</si>
  <si>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</si>
  <si>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</si>
  <si>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</si>
  <si>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</si>
  <si>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</si>
  <si>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</si>
  <si>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</si>
  <si>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</si>
  <si>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</si>
  <si>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</si>
  <si>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</si>
  <si>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</si>
  <si>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</si>
  <si>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</si>
  <si>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</si>
  <si>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</si>
  <si>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</si>
  <si>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</si>
  <si>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</si>
  <si>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</si>
  <si>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</si>
  <si>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</si>
  <si>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</si>
  <si>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</si>
  <si>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</si>
  <si>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</si>
  <si>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</si>
  <si>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</si>
  <si>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</si>
  <si>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</si>
  <si>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</si>
  <si>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</si>
  <si>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</si>
  <si>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</si>
  <si>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</si>
  <si>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</si>
  <si>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</si>
  <si>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</si>
  <si>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</si>
  <si>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</si>
  <si>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</si>
  <si>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</si>
  <si>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</si>
  <si>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</si>
  <si>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</si>
  <si>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</si>
  <si>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</si>
  <si>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</si>
  <si>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</si>
  <si>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</si>
  <si>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</si>
  <si>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</si>
  <si>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</si>
  <si>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</si>
  <si>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</si>
  <si>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</si>
  <si>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</si>
  <si>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</si>
  <si>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</si>
  <si>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</si>
  <si>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</si>
  <si>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</si>
  <si>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</si>
  <si>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</si>
  <si>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</si>
  <si>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</si>
  <si>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</si>
  <si>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</si>
  <si>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</si>
  <si>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</si>
  <si>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</si>
  <si>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</si>
  <si>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</si>
  <si>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</si>
  <si>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</si>
  <si>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</si>
  <si>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</si>
  <si>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</si>
  <si>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</si>
  <si>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</si>
  <si>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</si>
  <si>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</si>
  <si>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</si>
  <si>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</si>
  <si>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</si>
  <si>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</si>
  <si>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</si>
  <si>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</si>
  <si>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</si>
  <si>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</si>
  <si>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</si>
  <si>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</si>
  <si>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</si>
  <si>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</si>
  <si>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</si>
  <si>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</si>
  <si>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</si>
  <si>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</si>
  <si>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</si>
  <si>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</si>
  <si>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</si>
  <si>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</si>
  <si>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</si>
  <si>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</si>
  <si>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</si>
  <si>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</si>
  <si>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</si>
  <si>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</si>
  <si>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</si>
  <si>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</si>
  <si>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</si>
  <si>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</si>
  <si>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</si>
  <si>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</si>
  <si>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</si>
  <si>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</si>
  <si>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</si>
  <si>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</si>
  <si>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</si>
  <si>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</si>
  <si>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</si>
  <si>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</si>
  <si>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</si>
  <si>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</si>
  <si>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</si>
  <si>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</si>
  <si>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</si>
  <si>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</si>
  <si>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</si>
  <si>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</si>
  <si>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</si>
  <si>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</si>
  <si>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</si>
  <si>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</si>
  <si>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</si>
  <si>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</si>
  <si>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</si>
  <si>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</si>
  <si>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</si>
  <si>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</si>
  <si>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</si>
  <si>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</si>
  <si>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</si>
  <si>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</si>
  <si>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</si>
  <si>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</si>
  <si>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</si>
  <si>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</si>
  <si>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</si>
  <si>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</si>
  <si>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</si>
  <si>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</si>
  <si>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</si>
  <si>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</si>
  <si>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</si>
  <si>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</si>
  <si>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</si>
  <si>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</si>
  <si>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</si>
  <si>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</si>
  <si>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</si>
  <si>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</si>
  <si>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</si>
  <si>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</si>
  <si>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</si>
  <si>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</si>
  <si>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</si>
  <si>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</si>
  <si>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</si>
  <si>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</si>
  <si>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</si>
  <si>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</si>
  <si>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</si>
  <si>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</si>
  <si>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</si>
  <si>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</si>
  <si>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</si>
  <si>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</si>
  <si>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</si>
  <si>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</si>
  <si>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</si>
  <si>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</si>
  <si>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</si>
  <si>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</si>
  <si>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</si>
  <si>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</si>
  <si>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</si>
  <si>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</si>
  <si>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</si>
  <si>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</si>
  <si>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</si>
  <si>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</si>
  <si>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</si>
  <si>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</si>
  <si>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</si>
  <si>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</si>
  <si>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</si>
  <si>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</si>
  <si>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</si>
  <si>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</si>
  <si>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</si>
  <si>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</si>
  <si>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</si>
  <si>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</si>
  <si>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</si>
  <si>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</si>
  <si>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</si>
  <si>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</si>
  <si>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</si>
  <si>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</si>
  <si>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</si>
  <si>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</si>
  <si>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</si>
  <si>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</si>
  <si>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</si>
  <si>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</si>
  <si>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</si>
  <si>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</si>
  <si>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</si>
  <si>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</si>
  <si>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</si>
  <si>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</si>
  <si>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</si>
  <si>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</si>
  <si>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</si>
  <si>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</si>
  <si>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</si>
  <si>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</si>
  <si>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</si>
  <si>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</si>
  <si>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</si>
  <si>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</si>
  <si>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</si>
  <si>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</si>
  <si>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</si>
  <si>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</si>
  <si>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</si>
  <si>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</si>
  <si>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</si>
  <si>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</si>
  <si>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</si>
  <si>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</si>
  <si>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</si>
  <si>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</si>
  <si>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</si>
  <si>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</si>
  <si>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</si>
  <si>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</si>
  <si>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</si>
  <si>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</si>
  <si>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</si>
  <si>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</si>
  <si>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</si>
  <si>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</si>
  <si>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</si>
  <si>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</si>
  <si>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</si>
  <si>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</si>
  <si>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</si>
  <si>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</si>
  <si>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</si>
  <si>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</si>
  <si>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</si>
  <si>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</si>
  <si>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</si>
  <si>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</si>
  <si>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</si>
  <si>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</si>
  <si>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</si>
  <si>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</si>
  <si>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</si>
  <si>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</si>
  <si>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</si>
  <si>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</si>
  <si>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</si>
  <si>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</si>
  <si>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</si>
  <si>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</si>
  <si>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</si>
  <si>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</si>
  <si>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</si>
  <si>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</si>
  <si>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</si>
  <si>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</si>
  <si>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</si>
  <si>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</si>
  <si>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</si>
  <si>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</si>
  <si>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</si>
  <si>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</si>
  <si>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</si>
  <si>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</si>
  <si>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</si>
  <si>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</si>
  <si>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</si>
  <si>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</si>
  <si>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</si>
  <si>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</si>
  <si>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</si>
  <si>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</si>
  <si>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</si>
  <si>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</si>
  <si>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</si>
  <si>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</si>
  <si>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</si>
  <si>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</si>
  <si>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</si>
  <si>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</si>
  <si>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</si>
  <si>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</si>
  <si>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</si>
  <si>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</si>
  <si>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</si>
  <si>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</si>
  <si>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</si>
  <si>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</si>
  <si>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</si>
  <si>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</si>
  <si>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</si>
  <si>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</si>
  <si>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</si>
  <si>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</si>
  <si>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</si>
  <si>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</si>
  <si>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</si>
  <si>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</si>
  <si>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</si>
  <si>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</si>
  <si>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</si>
  <si>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</si>
  <si>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</si>
  <si>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</si>
  <si>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</si>
  <si>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</si>
  <si>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</si>
  <si>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</si>
  <si>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</si>
  <si>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</si>
  <si>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</si>
  <si>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</si>
  <si>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</si>
  <si>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</si>
  <si>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</si>
  <si>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</si>
  <si>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</si>
  <si>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</si>
  <si>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</si>
  <si>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</si>
  <si>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</si>
  <si>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</si>
  <si>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</si>
  <si>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</si>
  <si>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</si>
  <si>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</si>
  <si>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</si>
  <si>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</si>
  <si>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</si>
  <si>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</si>
  <si>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</si>
  <si>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</si>
  <si>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</si>
  <si>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</si>
  <si>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</si>
  <si>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</si>
  <si>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</si>
  <si>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</si>
  <si>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</si>
  <si>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</si>
  <si>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</si>
  <si>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</si>
  <si>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</si>
  <si>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</si>
  <si>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</si>
  <si>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</si>
  <si>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</si>
  <si>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</si>
  <si>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</si>
  <si>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</si>
  <si>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</si>
  <si>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</si>
  <si>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</si>
  <si>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</si>
  <si>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</si>
  <si>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</si>
  <si>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</si>
  <si>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</si>
  <si>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</si>
  <si>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</si>
  <si>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</si>
  <si>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</si>
  <si>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</si>
  <si>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</si>
  <si>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</si>
  <si>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</si>
  <si>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</si>
  <si>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</si>
  <si>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</si>
  <si>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</si>
  <si>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</si>
  <si>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</si>
  <si>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</si>
  <si>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</si>
  <si>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</si>
  <si>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</si>
  <si>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</si>
  <si>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</si>
  <si>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</si>
  <si>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</si>
  <si>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</si>
  <si>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</si>
  <si>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</si>
  <si>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</si>
  <si>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</si>
  <si>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</si>
  <si>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</si>
  <si>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</si>
  <si>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</si>
  <si>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</si>
  <si>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</si>
  <si>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</si>
  <si>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</si>
  <si>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</si>
  <si>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</si>
  <si>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</si>
  <si>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</si>
  <si>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</si>
  <si>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</si>
  <si>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</si>
  <si>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</si>
  <si>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</si>
  <si>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</si>
  <si>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</si>
  <si>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</si>
  <si>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</si>
  <si>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</si>
  <si>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</si>
  <si>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</si>
  <si>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</si>
  <si>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</si>
  <si>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</si>
  <si>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</si>
  <si>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</si>
  <si>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</si>
  <si>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</si>
  <si>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</si>
  <si>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</si>
  <si>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</si>
  <si>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</si>
  <si>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</si>
  <si>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</si>
  <si>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</si>
  <si>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</si>
  <si>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</si>
  <si>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</si>
  <si>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</si>
  <si>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</si>
  <si>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</si>
  <si>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</si>
  <si>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</si>
  <si>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</si>
  <si>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</si>
  <si>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</si>
  <si>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</si>
  <si>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</si>
  <si>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</si>
  <si>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</si>
  <si>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</si>
  <si>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</si>
  <si>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</si>
  <si>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</si>
  <si>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</si>
  <si>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</si>
  <si>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</si>
  <si>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</si>
  <si>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</si>
  <si>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</si>
  <si>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</si>
  <si>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</si>
  <si>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</si>
  <si>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</si>
  <si>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</si>
  <si>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</si>
  <si>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</si>
  <si>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</si>
  <si>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</si>
  <si>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</si>
  <si>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</si>
  <si>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</si>
  <si>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</si>
  <si>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</si>
  <si>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</si>
  <si>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</si>
  <si>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</si>
  <si>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</si>
  <si>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</si>
  <si>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</si>
  <si>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</si>
  <si>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</si>
  <si>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</si>
  <si>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</si>
  <si>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</si>
  <si>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</si>
  <si>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</si>
  <si>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</si>
  <si>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</si>
  <si>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</si>
  <si>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</si>
  <si>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</si>
  <si>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</si>
  <si>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</si>
  <si>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</si>
  <si>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</si>
  <si>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</si>
  <si>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</si>
  <si>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</si>
  <si>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</si>
  <si>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</si>
  <si>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</si>
  <si>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</si>
  <si>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</si>
  <si>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</si>
  <si>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</si>
  <si>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</si>
  <si>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</si>
  <si>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</si>
  <si>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</si>
  <si>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</si>
  <si>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</si>
  <si>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</si>
  <si>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</si>
  <si>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</si>
  <si>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</si>
  <si>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</si>
  <si>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</si>
  <si>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</si>
  <si>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</si>
  <si>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</si>
  <si>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</si>
  <si>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</si>
  <si>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</si>
  <si>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</si>
  <si>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</si>
  <si>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</si>
  <si>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</si>
  <si>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</si>
  <si>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</si>
  <si>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</si>
  <si>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</si>
  <si>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</si>
  <si>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</si>
  <si>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</si>
  <si>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</si>
  <si>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</si>
  <si>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</si>
  <si>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</si>
  <si>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</si>
  <si>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</si>
  <si>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</si>
  <si>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</si>
  <si>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</si>
  <si>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</si>
  <si>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</si>
  <si>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</si>
  <si>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</si>
  <si>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</si>
  <si>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</si>
  <si>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</si>
  <si>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</si>
  <si>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</si>
  <si>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</si>
  <si>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</si>
  <si>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</si>
  <si>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</si>
  <si>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</si>
  <si>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</si>
  <si>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</si>
  <si>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</si>
  <si>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</si>
  <si>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</si>
  <si>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</si>
  <si>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</si>
  <si>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</si>
  <si>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</si>
  <si>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</si>
  <si>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</si>
  <si>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</si>
  <si>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</si>
  <si>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</si>
  <si>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</si>
  <si>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</si>
  <si>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</si>
  <si>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</si>
  <si>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</si>
  <si>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</si>
  <si>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</si>
  <si>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</si>
  <si>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</si>
  <si>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</si>
  <si>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</si>
  <si>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</si>
  <si>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</si>
  <si>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</si>
  <si>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</si>
  <si>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</si>
  <si>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</si>
  <si>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</si>
  <si>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</si>
  <si>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</si>
  <si>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</si>
  <si>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</si>
  <si>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</si>
  <si>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</si>
  <si>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</si>
  <si>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</si>
  <si>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</si>
  <si>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</si>
  <si>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</si>
  <si>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</si>
  <si>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</si>
  <si>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</si>
  <si>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</si>
  <si>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</si>
  <si>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</si>
  <si>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</si>
  <si>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</si>
  <si>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</si>
  <si>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</si>
  <si>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</si>
  <si>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</si>
  <si>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</si>
  <si>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</si>
  <si>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</si>
  <si>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</si>
  <si>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</si>
  <si>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</si>
  <si>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</si>
  <si>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</si>
  <si>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</si>
  <si>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</si>
  <si>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</si>
  <si>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</si>
  <si>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</si>
  <si>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</si>
  <si>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</si>
  <si>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</si>
  <si>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</si>
  <si>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</si>
  <si>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</si>
  <si>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</si>
  <si>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</si>
  <si>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</si>
  <si>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</si>
  <si>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</si>
  <si>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</si>
  <si>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</si>
  <si>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</si>
  <si>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</si>
  <si>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</si>
  <si>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</si>
  <si>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</si>
  <si>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</si>
  <si>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</si>
  <si>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</si>
  <si>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</si>
  <si>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</si>
  <si>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</si>
  <si>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</si>
  <si>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</si>
  <si>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</si>
  <si>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</si>
  <si>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</si>
  <si>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</si>
  <si>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</si>
  <si>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</si>
  <si>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</si>
  <si>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</si>
  <si>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</si>
  <si>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</si>
  <si>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</si>
  <si>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</si>
  <si>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</si>
  <si>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</si>
  <si>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</si>
  <si>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</si>
  <si>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</si>
  <si>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</si>
  <si>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</si>
  <si>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</si>
  <si>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</si>
  <si>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</si>
  <si>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</si>
  <si>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</si>
  <si>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</si>
  <si>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</si>
  <si>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</si>
  <si>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</si>
  <si>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</si>
  <si>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</si>
  <si>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</si>
  <si>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</si>
  <si>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</si>
  <si>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</si>
  <si>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</si>
  <si>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</si>
  <si>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</si>
  <si>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</si>
  <si>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</si>
  <si>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</si>
  <si>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</si>
  <si>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</si>
  <si>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</si>
  <si>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</si>
  <si>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</si>
  <si>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</si>
  <si>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</si>
  <si>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</si>
  <si>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</si>
  <si>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</si>
  <si>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</si>
  <si>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</si>
  <si>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</si>
  <si>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</si>
  <si>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</si>
  <si>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</si>
  <si>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</si>
  <si>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</si>
  <si>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</si>
  <si>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</si>
  <si>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</si>
  <si>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</si>
  <si>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</si>
  <si>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</si>
  <si>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</si>
  <si>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</si>
  <si>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</si>
  <si>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</si>
  <si>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</si>
  <si>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</si>
  <si>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</si>
  <si>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</si>
  <si>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</si>
  <si>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</si>
  <si>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</si>
  <si>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</si>
  <si>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</si>
  <si>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</si>
  <si>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</si>
  <si>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</si>
  <si>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</si>
  <si>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</si>
  <si>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</si>
  <si>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</si>
  <si>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</si>
  <si>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</si>
  <si>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</si>
  <si>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</si>
  <si>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</si>
  <si>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</si>
  <si>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</si>
  <si>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</si>
  <si>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</si>
  <si>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</si>
  <si>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</si>
  <si>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</si>
  <si>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</si>
  <si>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</si>
  <si>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</si>
  <si>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</si>
  <si>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</si>
  <si>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</si>
  <si>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</si>
  <si>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</si>
  <si>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</si>
  <si>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</si>
  <si>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</si>
  <si>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</si>
  <si>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</si>
  <si>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</si>
  <si>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</si>
  <si>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</si>
  <si>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</si>
  <si>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</si>
  <si>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</si>
  <si>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</si>
  <si>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</si>
  <si>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</si>
  <si>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</si>
  <si>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</si>
  <si>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</si>
  <si>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</si>
  <si>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</si>
  <si>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</si>
  <si>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</si>
  <si>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</si>
  <si>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</si>
  <si>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</si>
  <si>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</si>
  <si>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</si>
  <si>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</si>
  <si>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</si>
  <si>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</si>
  <si>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</si>
  <si>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</si>
  <si>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</si>
  <si>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</si>
  <si>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</si>
  <si>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</si>
  <si>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</si>
  <si>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</si>
  <si>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</si>
  <si>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</si>
  <si>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</si>
  <si>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</si>
  <si>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</si>
  <si>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</si>
  <si>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</si>
  <si>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</si>
  <si>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</si>
  <si>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</si>
  <si>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</si>
  <si>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</si>
  <si>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</si>
  <si>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</si>
  <si>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</si>
  <si>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</si>
  <si>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</si>
  <si>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</si>
  <si>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</si>
  <si>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</si>
  <si>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</si>
  <si>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</si>
  <si>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</si>
  <si>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</si>
  <si>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</si>
  <si>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</si>
  <si>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</si>
  <si>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</si>
  <si>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</si>
  <si>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</si>
  <si>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</si>
  <si>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</si>
  <si>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</si>
  <si>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</si>
  <si>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</si>
  <si>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</si>
  <si>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</si>
  <si>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</si>
  <si>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</si>
  <si>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</si>
  <si>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</si>
  <si>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</si>
  <si>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</si>
  <si>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</si>
  <si>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</si>
  <si>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</si>
  <si>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</si>
  <si>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</si>
  <si>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</si>
  <si>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</si>
  <si>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</si>
  <si>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</si>
  <si>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</si>
  <si>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</si>
  <si>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</si>
  <si>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</si>
  <si>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</si>
  <si>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</si>
  <si>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</si>
  <si>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</si>
  <si>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</si>
  <si>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</si>
  <si>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</si>
  <si>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</si>
  <si>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</si>
  <si>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</si>
  <si>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</si>
  <si>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</si>
  <si>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</si>
  <si>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</si>
  <si>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</si>
  <si>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</si>
  <si>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</si>
  <si>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</si>
  <si>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</si>
  <si>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</si>
  <si>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</si>
  <si>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</si>
  <si>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</si>
  <si>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</si>
  <si>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</si>
  <si>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</si>
  <si>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</si>
  <si>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</si>
  <si>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</si>
  <si>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</si>
  <si>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</si>
  <si>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</si>
  <si>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</si>
  <si>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</si>
  <si>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</si>
  <si>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</si>
  <si>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</si>
  <si>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</si>
  <si>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</si>
  <si>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</si>
  <si>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</si>
  <si>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</si>
  <si>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</si>
  <si>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</si>
  <si>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</si>
  <si>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</si>
  <si>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</si>
  <si>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</si>
  <si>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</si>
  <si>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</si>
  <si>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</si>
  <si>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</si>
  <si>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</si>
  <si>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</si>
  <si>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</si>
  <si>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</si>
  <si>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</si>
  <si>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</si>
  <si>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</si>
  <si>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</si>
  <si>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</si>
  <si>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</si>
  <si>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</si>
  <si>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</si>
  <si>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</si>
  <si>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</si>
  <si>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</si>
  <si>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</si>
  <si>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</si>
  <si>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</si>
  <si>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</si>
  <si>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</si>
  <si>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</si>
  <si>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</si>
  <si>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</si>
  <si>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</si>
  <si>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</si>
  <si>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</si>
  <si>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</si>
  <si>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</si>
  <si>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</si>
  <si>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</si>
  <si>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</si>
  <si>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</si>
  <si>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</si>
  <si>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</si>
  <si>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</si>
  <si>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</si>
  <si>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</si>
  <si>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</si>
  <si>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</si>
  <si>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</si>
  <si>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</si>
  <si>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</si>
  <si>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</si>
  <si>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</si>
  <si>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</si>
  <si>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</si>
  <si>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</si>
  <si>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</si>
  <si>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</si>
  <si>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</si>
  <si>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</si>
  <si>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</si>
  <si>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</si>
  <si>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</si>
  <si>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</si>
  <si>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</si>
  <si>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</si>
  <si>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</si>
  <si>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</si>
  <si>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</si>
  <si>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</si>
  <si>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</si>
  <si>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</si>
  <si>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</si>
  <si>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</si>
  <si>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</si>
  <si>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</si>
  <si>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</si>
  <si>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</si>
  <si>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</si>
  <si>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</si>
  <si>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</si>
  <si>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</si>
  <si>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</si>
  <si>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</si>
  <si>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</si>
  <si>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</si>
  <si>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</si>
  <si>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</si>
  <si>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</si>
  <si>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</si>
  <si>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</si>
  <si>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</si>
  <si>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</si>
  <si>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</si>
  <si>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</si>
  <si>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</si>
  <si>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</si>
  <si>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</si>
  <si>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</si>
  <si>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</si>
  <si>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</si>
  <si>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</si>
  <si>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</si>
  <si>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</si>
  <si>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</si>
  <si>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</si>
  <si>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</si>
  <si>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</si>
  <si>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</si>
  <si>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</si>
  <si>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</si>
  <si>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</si>
  <si>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</si>
  <si>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</si>
  <si>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</si>
  <si>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</si>
  <si>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</si>
  <si>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</si>
  <si>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</si>
  <si>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</si>
  <si>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</si>
  <si>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</si>
  <si>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</si>
  <si>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</si>
  <si>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</si>
  <si>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</si>
  <si>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</si>
  <si>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</si>
  <si>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</si>
  <si>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</si>
  <si>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</si>
  <si>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</si>
  <si>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</si>
  <si>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</si>
  <si>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</si>
  <si>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</si>
  <si>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</si>
  <si>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</si>
  <si>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</si>
  <si>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</si>
  <si>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</si>
  <si>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</si>
  <si>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</si>
  <si>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</si>
  <si>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</si>
  <si>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</si>
  <si>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</si>
  <si>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</si>
  <si>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</si>
  <si>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</si>
  <si>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</si>
  <si>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</si>
  <si>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</si>
  <si>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</si>
  <si>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</si>
  <si>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</si>
  <si>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</si>
  <si>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</si>
  <si>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</si>
  <si>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</si>
  <si>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</si>
  <si>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</si>
  <si>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</si>
  <si>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</si>
  <si>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</si>
  <si>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</si>
  <si>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</si>
  <si>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</si>
  <si>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</si>
  <si>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</si>
  <si>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</si>
  <si>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</si>
  <si>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</si>
  <si>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</si>
  <si>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</si>
  <si>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</si>
  <si>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</si>
  <si>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</si>
  <si>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</si>
  <si>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</si>
  <si>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</si>
  <si>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</si>
  <si>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</si>
  <si>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</si>
  <si>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</si>
  <si>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</si>
  <si>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</si>
  <si>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</si>
  <si>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</si>
  <si>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</si>
  <si>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</si>
  <si>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</si>
  <si>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</si>
  <si>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</si>
  <si>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</si>
  <si>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</si>
  <si>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</si>
  <si>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</si>
  <si>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</si>
  <si>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</si>
  <si>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</si>
  <si>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</si>
  <si>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</si>
  <si>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</si>
  <si>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</si>
  <si>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</si>
  <si>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</si>
  <si>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</si>
  <si>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</si>
  <si>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</si>
  <si>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</si>
  <si>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</si>
  <si>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</si>
  <si>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</si>
  <si>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</si>
  <si>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</si>
  <si>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</si>
  <si>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</si>
  <si>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</si>
  <si>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</si>
  <si>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</si>
  <si>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</si>
  <si>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</si>
  <si>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</si>
  <si>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</si>
  <si>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</si>
  <si>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</si>
  <si>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</si>
  <si>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</si>
  <si>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</si>
  <si>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</si>
  <si>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</si>
  <si>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</si>
  <si>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</si>
  <si>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</si>
  <si>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</si>
  <si>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</si>
  <si>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</si>
  <si>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</si>
  <si>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</si>
  <si>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</si>
  <si>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</si>
  <si>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</si>
  <si>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</si>
  <si>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</si>
  <si>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</si>
  <si>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</si>
  <si>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</si>
  <si>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</si>
  <si>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</si>
  <si>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</si>
  <si>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</si>
  <si>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</si>
  <si>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</si>
  <si>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</si>
  <si>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</si>
  <si>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</si>
  <si>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</si>
  <si>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</si>
  <si>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</si>
  <si>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</si>
  <si>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</si>
  <si>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</si>
  <si>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</si>
  <si>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</si>
  <si>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</si>
  <si>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</si>
  <si>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</si>
  <si>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</si>
  <si>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</si>
  <si>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</si>
  <si>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</si>
  <si>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</si>
  <si>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</si>
  <si>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</si>
  <si>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</si>
  <si>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</si>
  <si>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</si>
  <si>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</si>
  <si>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</si>
  <si>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</si>
  <si>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</si>
  <si>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</si>
  <si>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</si>
  <si>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</si>
  <si>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</si>
  <si>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</si>
  <si>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</si>
  <si>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</si>
  <si>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</si>
  <si>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</si>
  <si>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</si>
  <si>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</si>
  <si>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</si>
  <si>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</si>
  <si>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</si>
  <si>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</si>
  <si>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</si>
  <si>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</si>
  <si>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</si>
  <si>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</si>
  <si>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</si>
  <si>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</si>
  <si>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</si>
  <si>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</si>
  <si>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</si>
  <si>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</si>
  <si>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</si>
  <si>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</si>
  <si>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</si>
  <si>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</si>
  <si>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</si>
  <si>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</si>
  <si>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</si>
  <si>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</si>
  <si>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</si>
  <si>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</si>
  <si>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</si>
  <si>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</si>
  <si>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</si>
  <si>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</si>
  <si>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</si>
  <si>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</si>
  <si>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</si>
  <si>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</si>
  <si>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</si>
  <si>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</si>
  <si>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</si>
  <si>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</si>
  <si>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</si>
  <si>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</si>
  <si>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</si>
  <si>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</si>
  <si>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</si>
  <si>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</si>
  <si>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</si>
  <si>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</si>
  <si>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</si>
  <si>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</si>
  <si>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</si>
  <si>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</si>
  <si>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</si>
  <si>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</si>
  <si>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</si>
  <si>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</si>
  <si>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</si>
  <si>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</si>
  <si>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</si>
  <si>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</si>
  <si>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</si>
  <si>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</si>
  <si>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</si>
  <si>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</si>
  <si>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</si>
  <si>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</si>
  <si>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</si>
  <si>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</si>
  <si>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</si>
  <si>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</si>
  <si>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</si>
  <si>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</si>
  <si>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</si>
  <si>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</si>
  <si>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</si>
  <si>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</si>
  <si>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</si>
  <si>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</si>
  <si>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</si>
  <si>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</si>
  <si>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</si>
  <si>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</si>
  <si>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</si>
  <si>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</si>
  <si>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</si>
  <si>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</si>
  <si>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</si>
  <si>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</si>
  <si>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</si>
  <si>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</si>
  <si>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</si>
  <si>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</si>
  <si>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</si>
  <si>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</si>
  <si>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</si>
  <si>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</si>
  <si>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</si>
  <si>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</si>
  <si>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</si>
  <si>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</si>
  <si>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</si>
  <si>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</si>
  <si>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</si>
  <si>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</si>
  <si>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</si>
  <si>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</si>
  <si>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</si>
  <si>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</si>
  <si>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</si>
  <si>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</si>
  <si>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</si>
  <si>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</si>
  <si>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</si>
  <si>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</si>
  <si>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</si>
  <si>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</si>
  <si>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</si>
  <si>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</si>
  <si>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</si>
  <si>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</si>
  <si>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</si>
  <si>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</si>
  <si>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</si>
  <si>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</si>
  <si>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</si>
  <si>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</si>
  <si>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</si>
  <si>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</si>
  <si>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</si>
  <si>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</si>
  <si>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</si>
  <si>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</si>
  <si>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</si>
  <si>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</si>
  <si>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</si>
  <si>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</si>
  <si>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</si>
  <si>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</si>
  <si>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</si>
  <si>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</si>
  <si>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</si>
  <si>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</si>
  <si>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</si>
  <si>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</si>
  <si>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</si>
  <si>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</si>
  <si>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</si>
  <si>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</si>
  <si>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</si>
  <si>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</si>
  <si>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</si>
  <si>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</si>
  <si>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</si>
  <si>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</si>
  <si>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</si>
  <si>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</si>
  <si>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</si>
  <si>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</si>
  <si>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</si>
  <si>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</si>
  <si>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</si>
  <si>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</si>
  <si>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</si>
  <si>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</si>
  <si>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</si>
  <si>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</si>
  <si>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</si>
  <si>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</si>
  <si>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</si>
  <si>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</si>
  <si>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</si>
  <si>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</si>
  <si>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</si>
  <si>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</si>
  <si>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</si>
  <si>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</si>
  <si>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</si>
  <si>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</si>
  <si>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</si>
  <si>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</si>
  <si>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</si>
  <si>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</si>
  <si>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</si>
  <si>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</si>
  <si>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</si>
  <si>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</si>
  <si>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</si>
  <si>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</si>
  <si>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</si>
  <si>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</si>
  <si>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</si>
  <si>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</si>
  <si>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</si>
  <si>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</si>
  <si>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</si>
  <si>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</si>
  <si>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</si>
  <si>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</si>
  <si>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</si>
  <si>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</si>
  <si>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</si>
  <si>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</si>
  <si>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</si>
  <si>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</si>
  <si>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</si>
  <si>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</si>
  <si>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</si>
  <si>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</si>
  <si>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</si>
  <si>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</si>
  <si>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</si>
  <si>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</si>
  <si>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</si>
  <si>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</si>
  <si>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</si>
  <si>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</si>
  <si>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</si>
  <si>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</si>
  <si>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</si>
  <si>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</si>
  <si>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</si>
  <si>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</si>
  <si>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</si>
  <si>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</si>
  <si>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</si>
  <si>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</si>
  <si>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</si>
  <si>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</si>
  <si>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</si>
  <si>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</si>
  <si>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</si>
  <si>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</si>
  <si>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</si>
  <si>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</si>
  <si>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</si>
  <si>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</si>
  <si>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</si>
  <si>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</si>
  <si>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</si>
  <si>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</si>
  <si>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</si>
  <si>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</si>
  <si>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</si>
  <si>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</si>
  <si>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</si>
  <si>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</si>
  <si>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</si>
  <si>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</si>
  <si>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</si>
  <si>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</si>
  <si>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</si>
  <si>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</si>
  <si>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</si>
  <si>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</si>
  <si>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</si>
  <si>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</si>
  <si>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</si>
  <si>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</si>
  <si>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</si>
  <si>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</si>
  <si>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</si>
  <si>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</si>
  <si>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</si>
  <si>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</si>
  <si>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</si>
  <si>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</si>
  <si>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</si>
  <si>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</si>
  <si>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</si>
  <si>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</si>
  <si>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</si>
  <si>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</si>
  <si>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</si>
  <si>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</si>
  <si>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</si>
  <si>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</si>
  <si>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</si>
  <si>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</si>
  <si>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</si>
  <si>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</si>
  <si>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</si>
  <si>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</si>
  <si>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</si>
  <si>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</si>
  <si>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</si>
  <si>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</si>
  <si>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</si>
  <si>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</si>
  <si>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</si>
  <si>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</si>
  <si>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</si>
  <si>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</si>
  <si>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</si>
  <si>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</si>
  <si>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</si>
  <si>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</si>
  <si>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</si>
  <si>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</si>
  <si>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</si>
  <si>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</si>
  <si>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</si>
  <si>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</si>
  <si>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</si>
  <si>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</si>
  <si>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</si>
  <si>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</si>
  <si>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</si>
  <si>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</si>
  <si>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</si>
  <si>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</si>
  <si>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</si>
  <si>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</si>
  <si>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</si>
  <si>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</si>
  <si>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</si>
  <si>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</si>
  <si>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</si>
  <si>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</si>
  <si>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</si>
  <si>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</si>
  <si>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</si>
  <si>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</si>
  <si>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</si>
  <si>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</si>
  <si>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</si>
  <si>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</si>
  <si>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</si>
  <si>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</si>
  <si>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</si>
  <si>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</si>
  <si>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</si>
  <si>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</si>
  <si>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</si>
  <si>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</si>
  <si>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</si>
  <si>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</si>
  <si>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</si>
  <si>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</si>
  <si>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</si>
  <si>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</si>
  <si>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</si>
  <si>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</si>
  <si>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</si>
  <si>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</si>
  <si>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</si>
  <si>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</si>
  <si>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</si>
  <si>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</si>
  <si>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</si>
  <si>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</si>
  <si>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</si>
  <si>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</si>
  <si>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</si>
  <si>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</si>
  <si>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</si>
  <si>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</si>
  <si>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</si>
  <si>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</si>
  <si>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</si>
  <si>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</si>
  <si>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</si>
  <si>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</si>
  <si>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</si>
  <si>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</si>
  <si>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</si>
  <si>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</si>
  <si>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</si>
  <si>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</si>
  <si>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</si>
  <si>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</si>
  <si>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</si>
  <si>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</si>
  <si>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</si>
  <si>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</si>
  <si>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</si>
  <si>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</si>
  <si>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</si>
  <si>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</si>
  <si>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</si>
  <si>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</si>
  <si>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</si>
  <si>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</si>
  <si>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</si>
  <si>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</si>
  <si>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</si>
  <si>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</si>
  <si>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</si>
  <si>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</si>
  <si>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</si>
  <si>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</si>
  <si>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</si>
  <si>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</si>
  <si>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</si>
  <si>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</si>
  <si>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</si>
  <si>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</si>
  <si>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</si>
  <si>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</si>
  <si>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</si>
  <si>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</si>
  <si>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</si>
  <si>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</si>
  <si>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</si>
  <si>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</si>
  <si>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</si>
  <si>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</si>
  <si>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</si>
  <si>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</si>
  <si>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</si>
  <si>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</si>
  <si>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</si>
  <si>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</si>
  <si>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</si>
  <si>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</si>
  <si>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</si>
  <si>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</si>
  <si>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</si>
  <si>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</si>
  <si>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</si>
  <si>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</si>
  <si>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</si>
  <si>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</si>
  <si>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</si>
  <si>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</si>
  <si>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</si>
  <si>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</si>
  <si>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</si>
  <si>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</si>
  <si>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</si>
  <si>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</si>
  <si>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</si>
  <si>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</si>
  <si>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</si>
  <si>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</si>
  <si>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</si>
  <si>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</si>
  <si>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</si>
  <si>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</si>
  <si>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</si>
  <si>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</si>
  <si>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</si>
  <si>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</si>
  <si>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</si>
  <si>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</si>
  <si>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</si>
  <si>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</si>
  <si>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</si>
  <si>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</si>
  <si>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</si>
  <si>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</si>
  <si>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</si>
  <si>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</si>
  <si>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</si>
  <si>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</si>
  <si>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</si>
  <si>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</si>
  <si>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</si>
  <si>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</si>
  <si>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</si>
  <si>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</si>
  <si>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</si>
  <si>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</si>
  <si>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</si>
  <si>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</si>
  <si>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</si>
  <si>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</si>
  <si>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</si>
  <si>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</si>
  <si>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</si>
  <si>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</si>
  <si>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</si>
  <si>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</si>
  <si>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</si>
  <si>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</si>
  <si>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</si>
  <si>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</si>
  <si>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</si>
  <si>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</si>
  <si>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</si>
  <si>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</si>
  <si>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</si>
  <si>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</si>
  <si>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</si>
  <si>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</si>
  <si>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</si>
  <si>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</si>
  <si>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</si>
  <si>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</si>
  <si>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</si>
  <si>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</si>
  <si>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</si>
  <si>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</si>
  <si>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</si>
  <si>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</si>
  <si>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</si>
  <si>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</si>
  <si>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</si>
  <si>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</si>
  <si>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</si>
  <si>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</si>
  <si>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</si>
  <si>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</si>
  <si>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</si>
  <si>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</si>
  <si>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</si>
  <si>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</si>
  <si>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</si>
  <si>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</si>
  <si>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</si>
  <si>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</si>
  <si>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</si>
  <si>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</si>
  <si>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</si>
  <si>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</si>
  <si>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</si>
  <si>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</si>
  <si>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</si>
  <si>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</si>
  <si>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</si>
  <si>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</si>
  <si>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</si>
  <si>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</si>
  <si>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</si>
  <si>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</si>
  <si>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</si>
  <si>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</si>
  <si>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</si>
  <si>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</si>
  <si>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</si>
  <si>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</si>
  <si>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</si>
  <si>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</si>
  <si>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</si>
  <si>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</si>
  <si>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</si>
  <si>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</si>
  <si>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</si>
  <si>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</si>
  <si>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</si>
  <si>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</si>
  <si>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</si>
  <si>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</si>
  <si>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</si>
  <si>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</si>
  <si>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</si>
  <si>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</si>
  <si>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</si>
  <si>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</si>
  <si>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</si>
  <si>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</si>
  <si>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</si>
  <si>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</si>
  <si>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</si>
  <si>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</si>
  <si>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</si>
  <si>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</si>
  <si>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</si>
  <si>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</si>
  <si>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</si>
  <si>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</si>
  <si>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</si>
  <si>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</si>
  <si>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</si>
  <si>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</si>
  <si>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</si>
  <si>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</si>
  <si>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</si>
  <si>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</si>
  <si>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</si>
  <si>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</si>
  <si>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</si>
  <si>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</si>
  <si>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</si>
  <si>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</si>
  <si>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</si>
  <si>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</si>
  <si>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</si>
  <si>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</si>
  <si>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</si>
  <si>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</si>
  <si>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</si>
  <si>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</si>
  <si>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</si>
  <si>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</si>
  <si>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</si>
  <si>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</si>
  <si>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</si>
  <si>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</si>
  <si>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</si>
  <si>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</si>
  <si>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</si>
  <si>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</si>
  <si>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</si>
  <si>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</si>
  <si>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</si>
  <si>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</si>
  <si>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</si>
  <si>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</si>
  <si>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</si>
  <si>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</si>
  <si>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</si>
  <si>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</si>
  <si>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</si>
  <si>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</si>
  <si>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</si>
  <si>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</si>
  <si>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</si>
  <si>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</si>
  <si>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</si>
  <si>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</si>
  <si>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</si>
  <si>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</si>
  <si>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</si>
  <si>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</si>
  <si>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</si>
  <si>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</si>
  <si>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</si>
  <si>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</si>
  <si>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</si>
  <si>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</si>
  <si>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</si>
  <si>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</si>
  <si>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</si>
  <si>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</si>
  <si>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</si>
  <si>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</si>
  <si>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</si>
  <si>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</si>
  <si>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</si>
  <si>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</si>
  <si>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</si>
  <si>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</si>
  <si>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</si>
  <si>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</si>
  <si>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</si>
  <si>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</si>
  <si>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</si>
  <si>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</si>
  <si>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</si>
  <si>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</si>
  <si>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</si>
  <si>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</si>
  <si>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</si>
  <si>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</si>
  <si>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</si>
  <si>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</si>
  <si>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</si>
  <si>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</si>
  <si>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</si>
  <si>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</si>
  <si>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</si>
  <si>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</si>
  <si>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</si>
  <si>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</si>
  <si>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</si>
  <si>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</si>
  <si>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</si>
  <si>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</si>
  <si>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</si>
  <si>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</si>
  <si>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</si>
  <si>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</si>
  <si>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</si>
  <si>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</si>
  <si>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</si>
  <si>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</si>
  <si>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</si>
  <si>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</si>
  <si>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</si>
  <si>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</si>
  <si>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</si>
  <si>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</si>
  <si>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</si>
  <si>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</si>
  <si>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</si>
  <si>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</si>
  <si>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</si>
  <si>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</si>
  <si>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</si>
  <si>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</si>
  <si>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</si>
  <si>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</si>
  <si>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</si>
  <si>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</si>
  <si>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</si>
  <si>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</si>
  <si>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</si>
  <si>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</si>
  <si>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</si>
  <si>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</si>
  <si>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</si>
  <si>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</si>
  <si>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</si>
  <si>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</si>
  <si>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</si>
  <si>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</si>
  <si>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</si>
  <si>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</si>
  <si>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</si>
  <si>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</si>
  <si>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</si>
  <si>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</si>
  <si>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</si>
  <si>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</si>
  <si>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</si>
  <si>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</si>
  <si>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</si>
  <si>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</si>
  <si>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</si>
  <si>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</si>
  <si>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</si>
  <si>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</si>
  <si>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</si>
  <si>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</si>
  <si>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</si>
  <si>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</si>
  <si>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</si>
  <si>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</si>
  <si>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</si>
  <si>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</si>
  <si>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</si>
  <si>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</si>
  <si>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</si>
  <si>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</si>
  <si>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</si>
  <si>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</si>
  <si>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</si>
  <si>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</si>
  <si>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</si>
  <si>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</si>
  <si>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</si>
  <si>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</si>
  <si>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</si>
  <si>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</si>
  <si>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</si>
  <si>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</si>
  <si>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</si>
  <si>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</si>
  <si>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</si>
  <si>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</si>
  <si>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</si>
  <si>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</si>
  <si>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</si>
  <si>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</si>
  <si>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</si>
  <si>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</si>
  <si>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</si>
  <si>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</si>
  <si>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</si>
  <si>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</si>
  <si>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</si>
  <si>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</si>
  <si>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</si>
  <si>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</si>
  <si>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</si>
  <si>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</si>
  <si>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</si>
  <si>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</si>
  <si>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</si>
  <si>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</si>
  <si>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</si>
  <si>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</si>
  <si>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</si>
  <si>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</si>
  <si>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</si>
  <si>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</si>
  <si>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</si>
  <si>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</si>
  <si>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</si>
  <si>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</si>
  <si>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</si>
  <si>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</si>
  <si>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</si>
  <si>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</si>
  <si>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</si>
  <si>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</si>
  <si>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</si>
  <si>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</si>
  <si>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</si>
  <si>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</si>
  <si>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</si>
  <si>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</si>
  <si>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</si>
  <si>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</si>
  <si>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</si>
  <si>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</si>
  <si>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</si>
  <si>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</si>
  <si>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</si>
  <si>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</si>
  <si>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</si>
  <si>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</si>
  <si>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</si>
  <si>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</si>
  <si>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</si>
  <si>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</si>
  <si>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</si>
  <si>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</si>
  <si>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</si>
  <si>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</si>
  <si>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</si>
  <si>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</si>
  <si>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</si>
  <si>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</si>
  <si>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</si>
  <si>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</si>
  <si>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</si>
  <si>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</si>
  <si>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</si>
  <si>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</si>
  <si>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</si>
  <si>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</si>
  <si>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</si>
  <si>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</si>
  <si>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</si>
  <si>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</si>
  <si>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</si>
  <si>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</si>
  <si>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</si>
  <si>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</si>
  <si>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</si>
  <si>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</si>
  <si>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</si>
  <si>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</si>
  <si>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</si>
  <si>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</si>
  <si>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</si>
  <si>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</si>
  <si>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</si>
  <si>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</si>
  <si>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</si>
  <si>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</si>
  <si>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</si>
  <si>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</si>
  <si>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</si>
  <si>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</si>
  <si>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</si>
  <si>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</si>
  <si>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</si>
  <si>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</si>
  <si>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</si>
  <si>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</si>
  <si>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</si>
  <si>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</si>
  <si>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</si>
  <si>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</si>
  <si>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</si>
  <si>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</si>
  <si>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</si>
  <si>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</si>
  <si>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</si>
  <si>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</si>
  <si>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</si>
  <si>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</si>
  <si>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</si>
  <si>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</si>
  <si>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</si>
  <si>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</si>
  <si>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</si>
  <si>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</si>
  <si>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</si>
  <si>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</si>
  <si>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</si>
  <si>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</si>
  <si>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</si>
  <si>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</si>
  <si>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</si>
  <si>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</si>
  <si>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</si>
  <si>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</si>
  <si>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</si>
  <si>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</si>
  <si>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</si>
  <si>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</si>
  <si>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</si>
  <si>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</si>
  <si>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</si>
  <si>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</si>
  <si>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</si>
  <si>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</si>
  <si>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</si>
  <si>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</si>
  <si>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</si>
  <si>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</si>
  <si>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</si>
  <si>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</si>
  <si>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</si>
  <si>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</si>
  <si>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</si>
  <si>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</si>
  <si>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</si>
  <si>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</si>
  <si>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</si>
  <si>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</si>
  <si>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</si>
  <si>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</si>
  <si>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</si>
  <si>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</si>
  <si>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</si>
  <si>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</si>
  <si>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</si>
  <si>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</si>
  <si>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</si>
  <si>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</si>
  <si>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</si>
  <si>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</si>
  <si>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</si>
  <si>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</si>
  <si>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</si>
  <si>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</si>
  <si>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</si>
  <si>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</si>
  <si>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</si>
  <si>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</si>
  <si>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</si>
  <si>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</si>
  <si>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</si>
  <si>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</si>
  <si>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</si>
  <si>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</si>
  <si>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</si>
  <si>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</si>
  <si>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</si>
  <si>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</si>
  <si>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</si>
  <si>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</si>
  <si>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</si>
  <si>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</si>
  <si>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</si>
  <si>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</si>
  <si>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</si>
  <si>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</si>
  <si>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</si>
  <si>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</si>
  <si>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</si>
  <si>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</si>
  <si>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</si>
  <si>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</si>
  <si>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</si>
  <si>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</si>
  <si>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</si>
  <si>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</si>
  <si>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</si>
  <si>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</si>
  <si>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</si>
  <si>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</si>
  <si>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</si>
  <si>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</si>
  <si>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</si>
  <si>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</si>
  <si>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</si>
  <si>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</si>
  <si>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</si>
  <si>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</si>
  <si>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</si>
  <si>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</si>
  <si>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</si>
  <si>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</si>
  <si>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</si>
  <si>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</si>
  <si>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</si>
  <si>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</si>
  <si>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</si>
  <si>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</si>
  <si>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</si>
  <si>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</si>
  <si>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</si>
  <si>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</si>
  <si>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</si>
  <si>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</si>
  <si>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</si>
  <si>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</si>
  <si>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</si>
  <si>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</si>
  <si>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</si>
  <si>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</si>
  <si>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</si>
  <si>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</si>
  <si>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</si>
  <si>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</si>
  <si>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</si>
  <si>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</si>
  <si>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</si>
  <si>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</si>
  <si>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</si>
  <si>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</si>
  <si>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</si>
  <si>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</si>
  <si>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</si>
  <si>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</si>
  <si>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</si>
  <si>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</si>
  <si>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</si>
  <si>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</si>
  <si>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</si>
  <si>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</si>
  <si>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</si>
  <si>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</si>
  <si>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</si>
  <si>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</si>
  <si>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</si>
  <si>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</si>
  <si>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</si>
  <si>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</si>
  <si>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</si>
  <si>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</si>
  <si>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</si>
  <si>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</si>
  <si>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</si>
  <si>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</si>
  <si>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</si>
  <si>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</si>
  <si>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</si>
  <si>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</si>
  <si>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</si>
  <si>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</si>
  <si>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</si>
  <si>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</si>
  <si>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</si>
  <si>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</si>
  <si>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</si>
  <si>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</si>
  <si>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</si>
  <si>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</si>
  <si>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</si>
  <si>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</si>
  <si>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</si>
  <si>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</si>
  <si>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</si>
  <si>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</si>
  <si>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</si>
  <si>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</si>
  <si>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</si>
  <si>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</si>
  <si>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</si>
  <si>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</si>
  <si>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</si>
  <si>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</si>
  <si>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</si>
  <si>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</si>
  <si>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</si>
  <si>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</si>
  <si>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</si>
  <si>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</si>
  <si>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</si>
  <si>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</si>
  <si>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</si>
  <si>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</si>
  <si>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</si>
  <si>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</si>
  <si>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</si>
  <si>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</si>
  <si>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</si>
  <si>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</si>
  <si>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</si>
  <si>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</si>
  <si>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</si>
  <si>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</si>
  <si>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</si>
  <si>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</si>
  <si>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</si>
  <si>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</si>
  <si>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</si>
  <si>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</si>
  <si>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</si>
  <si>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</si>
  <si>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</si>
  <si>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</si>
  <si>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</si>
  <si>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</si>
  <si>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</si>
  <si>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</si>
  <si>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</si>
  <si>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</si>
  <si>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</si>
  <si>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</si>
  <si>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</si>
  <si>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</si>
  <si>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</si>
  <si>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</si>
  <si>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</si>
  <si>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</si>
  <si>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</si>
  <si>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</si>
  <si>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</si>
  <si>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</si>
  <si>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</si>
  <si>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</si>
  <si>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</si>
  <si>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</si>
  <si>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</si>
  <si>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</si>
  <si>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</si>
  <si>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</si>
  <si>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</si>
  <si>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</si>
  <si>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</si>
  <si>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</si>
  <si>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</si>
  <si>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</si>
  <si>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</si>
  <si>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</si>
  <si>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</si>
  <si>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</si>
  <si>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</si>
  <si>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</si>
  <si>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</si>
  <si>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</si>
  <si>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</si>
  <si>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</si>
  <si>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</si>
  <si>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</si>
  <si>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</si>
  <si>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</si>
  <si>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</si>
  <si>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</si>
  <si>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</si>
  <si>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</si>
  <si>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</si>
  <si>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</si>
  <si>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</si>
  <si>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</si>
  <si>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</si>
  <si>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</si>
  <si>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</si>
  <si>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</si>
  <si>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</si>
  <si>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</si>
  <si>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</si>
  <si>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</si>
  <si>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</si>
  <si>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</si>
  <si>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</si>
  <si>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</si>
  <si>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</si>
  <si>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</si>
  <si>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</si>
  <si>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</si>
  <si>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</si>
  <si>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</si>
  <si>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</si>
  <si>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</si>
  <si>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</si>
  <si>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</si>
  <si>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</si>
  <si>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</si>
  <si>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</si>
  <si>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</si>
  <si>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</si>
  <si>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</si>
  <si>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</si>
  <si>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</si>
  <si>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</si>
  <si>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</si>
  <si>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</si>
  <si>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</si>
  <si>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</si>
  <si>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</si>
  <si>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</si>
  <si>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</si>
  <si>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</si>
  <si>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</si>
  <si>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</si>
  <si>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</si>
  <si>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</si>
  <si>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</si>
  <si>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</si>
  <si>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</si>
  <si>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</si>
  <si>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</si>
  <si>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</si>
  <si>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</si>
  <si>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</si>
  <si>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</si>
  <si>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</si>
  <si>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</si>
  <si>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</si>
  <si>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</si>
  <si>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</si>
  <si>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</si>
  <si>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</si>
  <si>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</si>
  <si>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</si>
  <si>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</si>
  <si>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</si>
  <si>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</si>
  <si>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</si>
  <si>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</si>
  <si>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</si>
  <si>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</si>
  <si>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</si>
  <si>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</si>
  <si>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</si>
  <si>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</si>
  <si>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</si>
  <si>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</si>
  <si>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</si>
  <si>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</si>
  <si>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</si>
  <si>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</si>
  <si>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</si>
  <si>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</si>
  <si>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</si>
  <si>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</si>
  <si>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</si>
  <si>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</si>
  <si>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</si>
  <si>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</si>
  <si>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</si>
  <si>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</si>
  <si>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</si>
  <si>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</si>
  <si>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</si>
  <si>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</si>
  <si>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</si>
  <si>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</si>
  <si>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</si>
  <si>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</si>
  <si>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</si>
  <si>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</si>
  <si>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</si>
  <si>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</si>
  <si>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</si>
  <si>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</si>
  <si>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</si>
  <si>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</si>
  <si>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</si>
  <si>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</si>
  <si>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</si>
  <si>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</si>
  <si>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</si>
  <si>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</si>
  <si>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</si>
  <si>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</si>
  <si>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</si>
  <si>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</si>
  <si>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</si>
  <si>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</si>
  <si>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</si>
  <si>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</si>
  <si>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</si>
  <si>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</si>
  <si>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</si>
  <si>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</si>
  <si>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</si>
  <si>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</si>
  <si>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</si>
  <si>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</si>
  <si>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</si>
  <si>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</si>
  <si>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</si>
  <si>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</si>
  <si>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</si>
  <si>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</si>
  <si>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</si>
  <si>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</si>
  <si>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</si>
  <si>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</si>
  <si>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</si>
  <si>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</si>
  <si>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</si>
  <si>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</si>
  <si>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</si>
  <si>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</si>
  <si>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</si>
  <si>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</si>
  <si>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</si>
  <si>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</si>
  <si>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</si>
  <si>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</si>
  <si>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</si>
  <si>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</si>
  <si>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</si>
  <si>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</si>
  <si>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</si>
  <si>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</si>
  <si>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</si>
  <si>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</si>
  <si>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</si>
  <si>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</si>
  <si>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</si>
  <si>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</si>
  <si>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</si>
  <si>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</si>
  <si>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</si>
  <si>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</si>
  <si>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</si>
  <si>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</si>
  <si>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</si>
  <si>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</si>
  <si>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</si>
  <si>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</si>
  <si>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</si>
  <si>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</si>
  <si>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</si>
  <si>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</si>
  <si>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</si>
  <si>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</si>
  <si>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</si>
  <si>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</si>
  <si>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</si>
  <si>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</si>
  <si>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</si>
  <si>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</si>
  <si>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</si>
  <si>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</si>
  <si>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</si>
  <si>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</si>
  <si>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</si>
  <si>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</si>
  <si>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</si>
  <si>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</si>
  <si>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</si>
  <si>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</si>
  <si>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</si>
  <si>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</si>
  <si>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</si>
  <si>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</si>
  <si>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</si>
  <si>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</si>
  <si>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</si>
  <si>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</si>
  <si>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</si>
  <si>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</si>
  <si>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</si>
  <si>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</si>
  <si>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</si>
  <si>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</si>
  <si>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</si>
  <si>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</si>
  <si>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</si>
  <si>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</si>
  <si>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</si>
  <si>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</si>
  <si>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</si>
  <si>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</si>
  <si>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</si>
  <si>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</si>
  <si>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</si>
  <si>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</si>
  <si>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</si>
  <si>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</si>
  <si>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</si>
  <si>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</si>
  <si>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</si>
  <si>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</si>
  <si>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</si>
  <si>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</si>
  <si>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</si>
  <si>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</si>
  <si>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</si>
  <si>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</si>
  <si>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</si>
  <si>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</si>
  <si>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</si>
  <si>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</si>
  <si>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</si>
  <si>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</si>
  <si>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</si>
  <si>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</si>
  <si>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</si>
  <si>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</si>
  <si>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</si>
  <si>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</si>
  <si>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</si>
  <si>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</si>
  <si>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</si>
  <si>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</si>
  <si>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</si>
  <si>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</si>
  <si>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</si>
  <si>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</si>
  <si>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</si>
  <si>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</si>
  <si>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</si>
  <si>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</si>
  <si>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</si>
  <si>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</si>
  <si>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</si>
  <si>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</si>
  <si>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</si>
  <si>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</si>
  <si>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</si>
  <si>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</si>
  <si>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</si>
  <si>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</si>
  <si>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</si>
  <si>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</si>
  <si>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</si>
  <si>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</si>
  <si>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</si>
  <si>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</si>
  <si>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</si>
  <si>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</si>
  <si>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</si>
  <si>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</si>
  <si>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</si>
  <si>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</si>
  <si>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</si>
  <si>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</si>
  <si>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</si>
  <si>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</si>
  <si>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</si>
  <si>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</si>
  <si>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</si>
  <si>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</si>
  <si>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</si>
  <si>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</si>
  <si>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</si>
  <si>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</si>
  <si>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</si>
  <si>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</si>
  <si>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</si>
  <si>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</si>
  <si>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</si>
  <si>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</si>
  <si>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</si>
  <si>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</si>
  <si>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</si>
  <si>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</si>
  <si>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</si>
  <si>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</si>
  <si>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</si>
  <si>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</si>
  <si>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</si>
  <si>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</si>
  <si>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</si>
  <si>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</si>
  <si>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</si>
  <si>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</si>
  <si>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</si>
  <si>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</si>
  <si>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</si>
  <si>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</si>
  <si>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</si>
  <si>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</si>
  <si>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</si>
  <si>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</si>
  <si>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</si>
  <si>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</si>
  <si>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</si>
  <si>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</si>
  <si>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</si>
  <si>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</si>
  <si>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</si>
  <si>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</si>
  <si>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</si>
  <si>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</si>
  <si>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</si>
  <si>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</si>
  <si>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</si>
  <si>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</si>
  <si>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</si>
  <si>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</si>
  <si>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</si>
  <si>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</si>
  <si>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</si>
  <si>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</si>
  <si>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</si>
  <si>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</si>
  <si>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</si>
  <si>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</si>
  <si>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</si>
  <si>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</si>
  <si>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</si>
  <si>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</si>
  <si>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</si>
  <si>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</si>
  <si>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</si>
  <si>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</si>
  <si>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</si>
  <si>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</si>
  <si>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</si>
  <si>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</si>
  <si>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</si>
  <si>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</si>
  <si>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</si>
  <si>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</si>
  <si>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</si>
  <si>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</si>
  <si>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</si>
  <si>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</si>
  <si>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</si>
  <si>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</si>
  <si>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</si>
  <si>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</si>
  <si>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</si>
  <si>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</si>
  <si>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</si>
  <si>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</si>
  <si>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</si>
  <si>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</si>
  <si>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</si>
  <si>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</si>
  <si>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</si>
  <si>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</si>
  <si>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</si>
  <si>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</si>
  <si>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</si>
  <si>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</si>
  <si>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</si>
  <si>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</si>
  <si>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</si>
  <si>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</si>
  <si>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</si>
  <si>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</si>
  <si>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</si>
  <si>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</si>
  <si>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</si>
  <si>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</si>
  <si>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</si>
  <si>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</si>
  <si>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</si>
  <si>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</si>
  <si>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</si>
  <si>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</si>
  <si>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</si>
  <si>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</si>
  <si>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</si>
  <si>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</si>
  <si>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</si>
  <si>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</si>
  <si>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</si>
  <si>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</si>
  <si>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</si>
  <si>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</si>
  <si>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</si>
  <si>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</si>
  <si>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</si>
  <si>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</si>
  <si>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</si>
  <si>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</si>
  <si>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</si>
  <si>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</si>
  <si>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</si>
  <si>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</si>
  <si>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</si>
  <si>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</si>
  <si>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</si>
  <si>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</si>
  <si>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</si>
  <si>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</si>
  <si>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</si>
  <si>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</si>
  <si>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</si>
  <si>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</si>
  <si>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</si>
  <si>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</si>
  <si>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</si>
  <si>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</si>
  <si>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</si>
  <si>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</si>
  <si>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</si>
  <si>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</si>
  <si>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</si>
  <si>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</si>
  <si>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</si>
  <si>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</si>
  <si>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</si>
  <si>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</si>
  <si>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</si>
  <si>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</si>
  <si>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</si>
  <si>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</si>
  <si>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</si>
  <si>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</si>
  <si>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</si>
  <si>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</si>
  <si>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</si>
  <si>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</si>
  <si>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</si>
  <si>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</si>
  <si>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</si>
  <si>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</si>
  <si>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</si>
  <si>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</si>
  <si>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</si>
  <si>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</si>
  <si>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</si>
  <si>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</si>
  <si>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</si>
  <si>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</si>
  <si>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</si>
  <si>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</si>
  <si>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</si>
  <si>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</si>
  <si>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</si>
  <si>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</si>
  <si>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</si>
  <si>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</si>
  <si>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</si>
  <si>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</si>
  <si>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</si>
  <si>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</si>
  <si>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</si>
  <si>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</si>
  <si>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</si>
  <si>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</si>
  <si>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</si>
  <si>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</si>
  <si>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</si>
  <si>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</si>
  <si>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</si>
  <si>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</si>
  <si>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</si>
  <si>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</si>
  <si>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</si>
  <si>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</si>
  <si>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</si>
  <si>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</si>
  <si>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</si>
  <si>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</si>
  <si>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</si>
  <si>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</si>
  <si>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</si>
  <si>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</si>
  <si>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</si>
  <si>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</si>
  <si>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</si>
  <si>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</si>
  <si>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</si>
  <si>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</si>
  <si>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</si>
  <si>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</si>
  <si>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</si>
  <si>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</si>
  <si>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</si>
  <si>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</si>
  <si>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</si>
  <si>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</si>
  <si>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</si>
  <si>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</si>
  <si>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</si>
  <si>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</si>
  <si>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</si>
  <si>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</si>
  <si>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</si>
  <si>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</si>
  <si>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</si>
  <si>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</si>
  <si>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</si>
  <si>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</si>
  <si>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</si>
  <si>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</si>
  <si>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</si>
  <si>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</si>
  <si>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</si>
  <si>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</si>
  <si>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</si>
  <si>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</si>
  <si>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</si>
  <si>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</si>
  <si>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</si>
  <si>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</si>
  <si>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</si>
  <si>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</si>
  <si>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</si>
  <si>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</si>
  <si>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</si>
  <si>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</si>
  <si>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</si>
  <si>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</si>
  <si>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</si>
  <si>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</si>
  <si>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</si>
  <si>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</si>
  <si>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</si>
  <si>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</si>
  <si>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</si>
  <si>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</si>
  <si>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</si>
  <si>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</si>
  <si>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</si>
  <si>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</si>
  <si>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</si>
  <si>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</si>
  <si>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</si>
  <si>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</si>
  <si>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</si>
  <si>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</si>
  <si>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</si>
  <si>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</si>
  <si>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</si>
  <si>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</si>
  <si>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</si>
  <si>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</si>
  <si>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</si>
  <si>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</si>
  <si>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</si>
  <si>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</si>
  <si>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</si>
  <si>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</si>
  <si>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</si>
  <si>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</si>
  <si>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</si>
  <si>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</si>
  <si>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</si>
  <si>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</si>
  <si>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</si>
  <si>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</si>
  <si>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</si>
  <si>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</si>
  <si>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</si>
  <si>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</si>
  <si>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</si>
  <si>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</si>
  <si>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</si>
  <si>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</si>
  <si>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</si>
  <si>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</si>
  <si>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</si>
  <si>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</si>
  <si>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</si>
  <si>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</si>
  <si>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</si>
  <si>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</si>
  <si>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</si>
  <si>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</si>
  <si>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</si>
  <si>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</si>
  <si>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</si>
  <si>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</si>
  <si>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</si>
  <si>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</si>
  <si>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</si>
  <si>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</si>
  <si>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</si>
  <si>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</si>
  <si>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</si>
  <si>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</si>
  <si>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</si>
  <si>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</si>
  <si>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</si>
  <si>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</si>
  <si>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</si>
  <si>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</si>
  <si>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</si>
  <si>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</si>
  <si>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</si>
  <si>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</si>
  <si>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</si>
  <si>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</si>
  <si>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</si>
  <si>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</si>
  <si>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</si>
  <si>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</si>
  <si>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</si>
  <si>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</si>
  <si>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</si>
  <si>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</si>
  <si>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</si>
  <si>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</si>
  <si>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</si>
  <si>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</si>
  <si>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</si>
  <si>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</si>
  <si>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</si>
  <si>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</si>
  <si>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</si>
  <si>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</si>
  <si>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</si>
  <si>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</si>
  <si>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</si>
  <si>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</si>
  <si>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</si>
  <si>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</si>
  <si>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</si>
  <si>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</si>
  <si>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</si>
  <si>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</si>
  <si>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</si>
  <si>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</si>
  <si>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</si>
  <si>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</si>
  <si>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</si>
  <si>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</si>
  <si>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</si>
  <si>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</si>
  <si>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</si>
  <si>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</si>
  <si>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</si>
  <si>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</si>
  <si>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</si>
  <si>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</si>
  <si>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</si>
  <si>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</si>
  <si>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</si>
  <si>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</si>
  <si>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</si>
  <si>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</si>
  <si>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</si>
  <si>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</si>
  <si>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</si>
  <si>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</si>
  <si>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</si>
  <si>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</si>
  <si>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</si>
  <si>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</si>
  <si>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</si>
  <si>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</si>
  <si>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</si>
  <si>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</si>
  <si>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</si>
  <si>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</si>
  <si>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</si>
  <si>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</si>
  <si>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</si>
  <si>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</si>
  <si>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</si>
  <si>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</si>
  <si>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</si>
  <si>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</si>
  <si>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</si>
  <si>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</si>
  <si>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</si>
  <si>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</si>
  <si>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</si>
  <si>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</si>
  <si>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</si>
  <si>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</si>
  <si>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</si>
  <si>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</si>
  <si>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</si>
  <si>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</si>
  <si>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</si>
  <si>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</si>
  <si>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</si>
  <si>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</si>
  <si>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</si>
  <si>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</si>
  <si>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</si>
  <si>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</si>
  <si>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</si>
  <si>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</si>
  <si>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</si>
  <si>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</si>
  <si>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</si>
  <si>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</si>
  <si>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</si>
  <si>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</si>
  <si>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</si>
  <si>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</si>
  <si>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</si>
  <si>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</si>
  <si>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</si>
  <si>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</si>
  <si>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</si>
  <si>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</si>
  <si>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</si>
  <si>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</si>
  <si>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</si>
  <si>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</si>
  <si>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</si>
  <si>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</si>
  <si>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</si>
  <si>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</si>
  <si>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</si>
  <si>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</si>
  <si>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</si>
  <si>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</si>
  <si>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</si>
  <si>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</si>
  <si>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</si>
  <si>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</si>
  <si>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</si>
  <si>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</si>
  <si>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</si>
  <si>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</si>
  <si>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</si>
  <si>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</si>
  <si>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</si>
  <si>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</si>
  <si>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</si>
  <si>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</si>
  <si>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</si>
  <si>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</si>
  <si>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</si>
  <si>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</si>
  <si>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</si>
  <si>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</si>
  <si>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</si>
  <si>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</si>
  <si>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</si>
  <si>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</si>
  <si>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</si>
  <si>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</si>
  <si>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</si>
  <si>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</si>
  <si>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</si>
  <si>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</si>
  <si>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</si>
  <si>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</si>
  <si>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</si>
  <si>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</si>
  <si>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</si>
  <si>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</si>
  <si>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</si>
  <si>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</si>
  <si>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</si>
  <si>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</si>
  <si>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</si>
  <si>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</si>
  <si>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</si>
  <si>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</si>
  <si>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</si>
  <si>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</si>
  <si>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</si>
  <si>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</si>
  <si>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</si>
  <si>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</si>
  <si>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</si>
  <si>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</si>
  <si>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</si>
  <si>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</si>
  <si>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</si>
  <si>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</si>
  <si>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</si>
  <si>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</si>
  <si>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</si>
  <si>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</si>
  <si>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</si>
  <si>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</si>
  <si>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</si>
  <si>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</si>
  <si>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</si>
  <si>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</si>
  <si>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</si>
  <si>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</si>
  <si>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</si>
  <si>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</si>
  <si>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</si>
  <si>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</si>
  <si>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</si>
  <si>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</si>
  <si>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</si>
  <si>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</si>
  <si>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</si>
  <si>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</si>
  <si>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</si>
  <si>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</si>
  <si>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</si>
  <si>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</si>
  <si>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</si>
  <si>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</si>
  <si>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</si>
  <si>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</si>
  <si>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</si>
  <si>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</si>
  <si>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</si>
  <si>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</si>
  <si>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</si>
  <si>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</si>
  <si>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</si>
  <si>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</si>
  <si>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</si>
  <si>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</si>
  <si>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</si>
  <si>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</si>
  <si>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</si>
  <si>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</si>
  <si>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</si>
  <si>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</si>
  <si>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</si>
  <si>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</si>
  <si>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</si>
  <si>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</si>
  <si>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</si>
  <si>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</si>
  <si>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</si>
  <si>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</si>
  <si>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</si>
  <si>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</si>
  <si>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</si>
  <si>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</si>
  <si>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</si>
  <si>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</si>
  <si>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</si>
  <si>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</si>
  <si>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</si>
  <si>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</si>
  <si>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</si>
  <si>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</si>
  <si>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</si>
  <si>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</si>
  <si>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</si>
  <si>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</si>
  <si>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</si>
  <si>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</si>
  <si>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</si>
  <si>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</si>
  <si>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</si>
  <si>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</si>
  <si>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</si>
  <si>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</si>
  <si>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</si>
  <si>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</si>
  <si>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</si>
  <si>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</si>
  <si>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</si>
  <si>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</si>
  <si>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</si>
  <si>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</si>
  <si>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</si>
  <si>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</si>
  <si>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</si>
  <si>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</si>
  <si>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</si>
  <si>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</si>
  <si>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</si>
  <si>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</si>
  <si>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</si>
  <si>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</si>
  <si>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</si>
  <si>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</si>
  <si>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</si>
  <si>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</si>
  <si>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</si>
  <si>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</si>
  <si>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</si>
  <si>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</si>
  <si>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</si>
  <si>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</si>
  <si>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</si>
  <si>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</si>
  <si>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</si>
  <si>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</si>
  <si>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</si>
  <si>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</si>
  <si>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</si>
  <si>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</si>
  <si>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</si>
  <si>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</si>
  <si>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</si>
  <si>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</si>
  <si>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</si>
  <si>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</si>
  <si>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</si>
  <si>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</si>
  <si>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</si>
  <si>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</si>
  <si>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</si>
  <si>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</si>
  <si>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</si>
  <si>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</si>
  <si>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</si>
  <si>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</si>
  <si>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</si>
  <si>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</si>
  <si>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</si>
  <si>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</si>
  <si>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</si>
  <si>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</si>
  <si>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</si>
  <si>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</si>
  <si>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</si>
  <si>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</si>
  <si>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</si>
  <si>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</si>
  <si>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</si>
  <si>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</si>
  <si>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</si>
  <si>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</si>
  <si>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</si>
  <si>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</si>
  <si>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</si>
  <si>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</si>
  <si>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</si>
  <si>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</si>
  <si>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</si>
  <si>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</si>
  <si>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</si>
  <si>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</si>
  <si>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</si>
  <si>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</si>
  <si>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</si>
  <si>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</si>
  <si>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</si>
  <si>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</si>
  <si>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</si>
  <si>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</si>
  <si>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</si>
  <si>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</si>
  <si>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</si>
  <si>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</si>
  <si>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</si>
  <si>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</si>
  <si>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</si>
  <si>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</si>
  <si>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</si>
  <si>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</si>
  <si>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</si>
  <si>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</si>
  <si>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</si>
  <si>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</si>
  <si>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</si>
  <si>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</si>
  <si>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</si>
  <si>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</si>
  <si>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</si>
  <si>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</si>
  <si>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</si>
  <si>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</si>
  <si>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</si>
  <si>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</si>
  <si>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</si>
  <si>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</si>
  <si>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</si>
  <si>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</si>
  <si>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</si>
  <si>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</si>
  <si>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</si>
  <si>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</si>
  <si>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</si>
  <si>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</si>
  <si>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</si>
  <si>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</si>
  <si>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</si>
  <si>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</si>
  <si>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</si>
  <si>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</si>
  <si>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</si>
  <si>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</si>
  <si>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</si>
  <si>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</si>
  <si>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</si>
  <si>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</si>
  <si>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</si>
  <si>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</si>
  <si>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</si>
  <si>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</si>
  <si>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</si>
  <si>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</si>
  <si>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</si>
  <si>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</si>
  <si>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</si>
  <si>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</si>
  <si>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</si>
  <si>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</si>
  <si>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</si>
  <si>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</si>
  <si>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</si>
  <si>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</si>
  <si>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</si>
  <si>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</si>
  <si>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</si>
  <si>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</si>
  <si>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</si>
  <si>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</si>
  <si>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</si>
  <si>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</si>
  <si>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</si>
  <si>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</si>
  <si>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</si>
  <si>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</si>
  <si>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</si>
  <si>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</si>
  <si>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</si>
  <si>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</si>
  <si>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</si>
  <si>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</si>
  <si>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</si>
  <si>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</si>
  <si>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</si>
  <si>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</si>
  <si>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</si>
  <si>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</si>
  <si>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</si>
  <si>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</si>
  <si>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</si>
  <si>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</si>
  <si>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</si>
  <si>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</si>
  <si>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</si>
  <si>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</si>
  <si>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</si>
  <si>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</si>
  <si>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</si>
  <si>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</si>
  <si>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</si>
  <si>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</si>
  <si>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</si>
  <si>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</si>
  <si>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</si>
  <si>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</si>
  <si>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</si>
  <si>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</si>
  <si>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</si>
  <si>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</si>
  <si>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</si>
  <si>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</si>
  <si>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</si>
  <si>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</si>
  <si>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</si>
  <si>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</si>
  <si>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</si>
  <si>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</si>
  <si>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</si>
  <si>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</si>
  <si>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</si>
  <si>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</si>
  <si>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</si>
  <si>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</si>
  <si>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</si>
  <si>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</si>
  <si>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</si>
  <si>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</si>
  <si>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</si>
  <si>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</si>
  <si>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</si>
  <si>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</si>
  <si>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</si>
  <si>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</si>
  <si>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</si>
  <si>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</si>
  <si>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</si>
  <si>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</si>
  <si>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</si>
  <si>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</si>
  <si>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</si>
  <si>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</si>
  <si>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</si>
  <si>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</si>
  <si>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</si>
  <si>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</si>
  <si>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</si>
  <si>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</si>
  <si>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</si>
  <si>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</si>
  <si>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</si>
  <si>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</si>
  <si>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</si>
  <si>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</si>
  <si>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</si>
  <si>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</si>
  <si>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</si>
  <si>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</si>
  <si>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</si>
  <si>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</si>
  <si>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</si>
  <si>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</si>
  <si>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</si>
  <si>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</si>
  <si>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</si>
  <si>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</si>
  <si>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</si>
  <si>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</si>
  <si>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</si>
  <si>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</si>
  <si>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</si>
  <si>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</si>
  <si>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</si>
  <si>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</si>
  <si>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</si>
  <si>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</si>
  <si>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</si>
  <si>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</si>
  <si>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</si>
  <si>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</si>
  <si>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</si>
  <si>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</si>
  <si>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</si>
  <si>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</si>
  <si>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</si>
  <si>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</si>
  <si>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</si>
  <si>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</si>
  <si>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</si>
  <si>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</si>
  <si>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</si>
  <si>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</si>
  <si>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</si>
  <si>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</si>
  <si>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</si>
  <si>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</si>
  <si>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</si>
  <si>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</si>
  <si>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</si>
  <si>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</si>
  <si>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</si>
  <si>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</si>
  <si>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</si>
  <si>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</si>
  <si>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</si>
  <si>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</si>
  <si>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</si>
  <si>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</si>
  <si>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</si>
  <si>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</si>
  <si>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</si>
  <si>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</si>
  <si>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</si>
  <si>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</si>
  <si>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</si>
  <si>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</si>
  <si>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</si>
  <si>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</si>
  <si>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</si>
  <si>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</si>
  <si>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</si>
  <si>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</si>
  <si>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</si>
  <si>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</si>
  <si>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</si>
  <si>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</si>
  <si>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</si>
  <si>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</si>
  <si>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</si>
  <si>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</si>
  <si>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</si>
  <si>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</si>
  <si>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</si>
  <si>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</si>
  <si>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</si>
  <si>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</si>
  <si>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</si>
  <si>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</si>
  <si>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</si>
  <si>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</si>
  <si>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</si>
  <si>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</si>
  <si>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</si>
  <si>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</si>
  <si>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</si>
  <si>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</si>
  <si>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</si>
  <si>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</si>
  <si>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</si>
  <si>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</si>
  <si>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</si>
  <si>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</si>
  <si>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</si>
  <si>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</si>
  <si>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</si>
  <si>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</si>
  <si>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</si>
  <si>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</si>
  <si>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</si>
  <si>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</si>
  <si>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</si>
  <si>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</si>
  <si>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</si>
  <si>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</si>
  <si>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</si>
  <si>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</si>
  <si>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</si>
  <si>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</si>
  <si>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</si>
  <si>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</si>
  <si>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</si>
  <si>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</si>
  <si>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</si>
  <si>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</si>
  <si>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</si>
  <si>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</si>
  <si>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</si>
  <si>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</si>
  <si>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</si>
  <si>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</si>
  <si>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</si>
  <si>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</si>
  <si>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</si>
  <si>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</si>
  <si>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</si>
  <si>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</si>
  <si>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</si>
  <si>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</si>
  <si>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</si>
  <si>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</si>
  <si>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</si>
  <si>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</si>
  <si>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</si>
  <si>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</si>
  <si>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</si>
  <si>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</si>
  <si>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</si>
  <si>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</si>
  <si>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</si>
  <si>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</si>
  <si>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</si>
  <si>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</si>
  <si>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</si>
  <si>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</si>
  <si>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</si>
  <si>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</si>
  <si>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</si>
  <si>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</si>
  <si>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</si>
  <si>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</si>
  <si>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</si>
  <si>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</si>
  <si>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</si>
  <si>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</si>
  <si>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</si>
  <si>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</si>
  <si>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</si>
  <si>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</si>
  <si>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</si>
  <si>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</si>
  <si>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</si>
  <si>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</si>
  <si>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</si>
  <si>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</si>
  <si>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</si>
  <si>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</si>
  <si>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</si>
  <si>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</si>
  <si>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</si>
  <si>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</si>
  <si>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</si>
  <si>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</si>
  <si>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</si>
  <si>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</si>
  <si>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</si>
  <si>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</si>
  <si>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</si>
  <si>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</si>
  <si>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</si>
  <si>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</si>
  <si>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</si>
  <si>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</si>
  <si>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</si>
  <si>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</si>
  <si>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</si>
  <si>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</si>
  <si>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</si>
  <si>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</si>
  <si>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</si>
  <si>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</si>
  <si>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</si>
  <si>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</si>
  <si>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</si>
  <si>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</si>
  <si>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</si>
  <si>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</si>
  <si>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</si>
  <si>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</si>
  <si>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</si>
  <si>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</si>
  <si>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</si>
  <si>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</si>
  <si>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</si>
  <si>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</si>
  <si>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</si>
  <si>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</si>
  <si>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</si>
  <si>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</si>
  <si>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</si>
  <si>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</si>
  <si>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</si>
  <si>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</si>
  <si>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</si>
  <si>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</si>
  <si>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</si>
  <si>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</si>
  <si>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</si>
  <si>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</si>
  <si>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</si>
  <si>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</si>
  <si>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</si>
  <si>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</si>
  <si>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</si>
  <si>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</si>
  <si>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</si>
  <si>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</si>
  <si>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</si>
  <si>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</si>
  <si>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</si>
  <si>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</si>
  <si>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</si>
  <si>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</si>
  <si>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</si>
  <si>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</si>
  <si>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</si>
  <si>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</si>
  <si>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</si>
  <si>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</si>
  <si>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</si>
  <si>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</si>
  <si>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</si>
  <si>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</si>
  <si>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</si>
  <si>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</si>
  <si>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</si>
  <si>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</si>
  <si>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</si>
  <si>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</si>
  <si>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</si>
  <si>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</si>
  <si>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</si>
  <si>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</si>
  <si>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</si>
  <si>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</si>
  <si>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</si>
  <si>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</si>
  <si>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</si>
  <si>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</si>
  <si>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</si>
  <si>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</si>
  <si>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</si>
  <si>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</si>
  <si>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</si>
  <si>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</si>
  <si>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</si>
  <si>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</si>
  <si>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</si>
  <si>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</si>
  <si>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</si>
  <si>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</si>
  <si>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</si>
  <si>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</si>
  <si>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</si>
  <si>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</si>
  <si>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</si>
  <si>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</si>
  <si>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</si>
  <si>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</si>
  <si>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</si>
  <si>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</si>
  <si>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</si>
  <si>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</si>
  <si>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</si>
  <si>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</si>
  <si>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</si>
  <si>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</si>
  <si>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</si>
  <si>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</si>
  <si>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</si>
  <si>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</si>
  <si>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</si>
  <si>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</si>
  <si>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</si>
  <si>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</si>
  <si>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</si>
  <si>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</si>
  <si>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</si>
  <si>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</si>
  <si>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</si>
  <si>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</si>
  <si>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</si>
  <si>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</si>
  <si>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</si>
  <si>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</si>
  <si>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</si>
  <si>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</si>
  <si>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</si>
  <si>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</si>
  <si>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</si>
  <si>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</si>
  <si>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</si>
  <si>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</si>
  <si>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</si>
  <si>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</si>
  <si>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</si>
  <si>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</si>
  <si>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</si>
  <si>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</si>
  <si>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</si>
  <si>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</si>
  <si>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</si>
  <si>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</si>
  <si>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</si>
  <si>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</si>
  <si>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</si>
  <si>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</si>
  <si>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</si>
  <si>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</si>
  <si>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</si>
  <si>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</si>
  <si>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</si>
  <si>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</si>
  <si>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</si>
  <si>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</si>
  <si>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</si>
  <si>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</si>
  <si>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</si>
  <si>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</si>
  <si>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</si>
  <si>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</si>
  <si>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</si>
  <si>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</si>
  <si>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</si>
  <si>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</si>
  <si>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</si>
  <si>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</si>
  <si>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</si>
  <si>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</si>
  <si>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</si>
  <si>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</si>
  <si>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</si>
  <si>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</si>
  <si>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</si>
  <si>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</si>
  <si>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</si>
  <si>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</si>
  <si>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</si>
  <si>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</si>
  <si>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</si>
  <si>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</si>
  <si>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</si>
  <si>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</si>
  <si>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</si>
  <si>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</si>
  <si>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</si>
  <si>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</si>
  <si>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</si>
  <si>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</si>
  <si>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</si>
  <si>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</si>
  <si>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</si>
  <si>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</si>
  <si>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</si>
  <si>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</si>
  <si>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</si>
  <si>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</si>
  <si>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</si>
  <si>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</si>
  <si>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</si>
  <si>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</si>
  <si>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</si>
  <si>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</si>
  <si>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</si>
  <si>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</si>
  <si>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</si>
  <si>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</si>
  <si>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</si>
  <si>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</si>
  <si>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</si>
  <si>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</si>
  <si>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</si>
  <si>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</si>
  <si>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</si>
  <si>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</si>
  <si>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</si>
  <si>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</si>
  <si>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</si>
  <si>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</si>
  <si>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</si>
  <si>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</si>
  <si>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</si>
  <si>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</si>
  <si>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</si>
  <si>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</si>
  <si>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</si>
  <si>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</si>
  <si>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</si>
  <si>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</si>
  <si>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</si>
  <si>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</si>
  <si>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</si>
  <si>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</si>
  <si>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</si>
  <si>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</si>
  <si>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</si>
  <si>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</si>
  <si>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</si>
  <si>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</si>
  <si>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</si>
  <si>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</si>
  <si>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</si>
  <si>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</si>
  <si>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</si>
  <si>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</si>
  <si>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</si>
  <si>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</si>
  <si>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</si>
  <si>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</si>
  <si>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</si>
  <si>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</si>
  <si>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</si>
  <si>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</si>
  <si>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</si>
  <si>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</si>
  <si>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</si>
  <si>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</si>
  <si>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</si>
  <si>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</si>
  <si>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</si>
  <si>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</si>
  <si>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</si>
  <si>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</si>
  <si>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</si>
  <si>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</si>
  <si>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</si>
  <si>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</si>
  <si>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</si>
  <si>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</si>
  <si>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</si>
  <si>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</si>
  <si>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</si>
  <si>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</si>
  <si>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</si>
  <si>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</si>
  <si>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</si>
  <si>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</si>
  <si>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</si>
  <si>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</si>
  <si>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</si>
  <si>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</si>
  <si>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</si>
  <si>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</si>
  <si>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</si>
  <si>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</si>
  <si>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</si>
  <si>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</si>
  <si>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</si>
  <si>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</si>
  <si>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</si>
  <si>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</si>
  <si>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</si>
  <si>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</si>
  <si>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</si>
  <si>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</si>
  <si>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</si>
  <si>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</si>
  <si>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</si>
  <si>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</si>
  <si>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</si>
  <si>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</si>
  <si>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</si>
  <si>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</si>
  <si>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</si>
  <si>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</si>
  <si>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</si>
  <si>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</si>
  <si>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</si>
  <si>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</si>
  <si>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</si>
  <si>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</si>
  <si>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</si>
  <si>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</si>
  <si>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</si>
  <si>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</si>
  <si>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</si>
  <si>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</si>
  <si>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</si>
  <si>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</si>
  <si>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</si>
  <si>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</si>
  <si>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</si>
  <si>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</si>
  <si>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</si>
  <si>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</si>
  <si>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</si>
  <si>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</si>
  <si>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</si>
  <si>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</si>
  <si>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</si>
  <si>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</si>
  <si>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</si>
  <si>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</si>
  <si>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</si>
  <si>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</si>
  <si>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</si>
  <si>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</si>
  <si>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</si>
  <si>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</si>
  <si>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</si>
  <si>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</si>
  <si>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</si>
  <si>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</si>
  <si>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</si>
  <si>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</si>
  <si>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</si>
  <si>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</si>
  <si>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</si>
  <si>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</si>
  <si>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</si>
  <si>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</si>
  <si>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</si>
  <si>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</si>
  <si>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</si>
  <si>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</si>
  <si>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</si>
  <si>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</si>
  <si>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</si>
  <si>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</si>
  <si>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</si>
  <si>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</si>
  <si>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</si>
  <si>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</si>
  <si>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</si>
  <si>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</si>
  <si>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</si>
  <si>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</si>
  <si>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</si>
  <si>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</si>
  <si>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</si>
  <si>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</si>
  <si>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</si>
  <si>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</si>
  <si>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</si>
  <si>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</si>
  <si>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</si>
  <si>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</si>
  <si>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</si>
  <si>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</si>
  <si>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</si>
  <si>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</si>
  <si>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</si>
  <si>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</si>
  <si>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</si>
  <si>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</si>
  <si>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</si>
  <si>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</si>
  <si>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</si>
  <si>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</si>
  <si>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</si>
  <si>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</si>
  <si>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</si>
  <si>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</si>
  <si>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</si>
  <si>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</si>
  <si>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</si>
  <si>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</si>
  <si>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</si>
  <si>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</si>
  <si>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</si>
  <si>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</si>
  <si>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</si>
  <si>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</si>
  <si>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</si>
  <si>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</si>
  <si>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</si>
  <si>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</si>
  <si>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</si>
  <si>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</si>
  <si>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</si>
  <si>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</si>
  <si>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</si>
  <si>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</si>
  <si>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</si>
  <si>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</si>
  <si>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</si>
  <si>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</si>
  <si>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</si>
  <si>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</si>
  <si>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</si>
  <si>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</si>
  <si>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</si>
  <si>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</si>
  <si>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</si>
  <si>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</si>
  <si>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</si>
  <si>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</si>
  <si>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</si>
  <si>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</si>
  <si>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</si>
  <si>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</si>
  <si>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</si>
  <si>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</si>
  <si>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</si>
  <si>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</si>
  <si>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</si>
  <si>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</si>
  <si>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</si>
  <si>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</si>
  <si>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</si>
  <si>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</si>
  <si>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</si>
  <si>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</si>
  <si>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</si>
  <si>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</si>
  <si>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</si>
  <si>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</si>
  <si>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</si>
  <si>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</si>
  <si>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</si>
  <si>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</si>
  <si>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</si>
  <si>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</si>
  <si>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</si>
  <si>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</si>
  <si>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</si>
  <si>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</si>
  <si>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</si>
  <si>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</si>
  <si>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</si>
  <si>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</si>
  <si>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</si>
  <si>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</si>
  <si>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</si>
  <si>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</si>
  <si>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</si>
  <si>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</si>
  <si>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</si>
  <si>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</si>
  <si>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</si>
  <si>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</si>
  <si>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</si>
  <si>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</si>
  <si>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</si>
  <si>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</si>
  <si>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</si>
  <si>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</si>
  <si>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</si>
  <si>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</si>
  <si>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</si>
  <si>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</si>
  <si>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</si>
  <si>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</si>
  <si>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</si>
  <si>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</si>
  <si>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</si>
  <si>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</si>
  <si>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</si>
  <si>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</si>
  <si>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</si>
  <si>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</si>
  <si>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</si>
  <si>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</si>
  <si>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</si>
  <si>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</si>
  <si>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</si>
  <si>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</si>
  <si>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</si>
  <si>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</si>
  <si>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</si>
  <si>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</si>
  <si>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</si>
  <si>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</si>
  <si>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</si>
  <si>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</si>
  <si>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</si>
  <si>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</si>
  <si>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</si>
  <si>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</si>
  <si>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</si>
  <si>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</si>
  <si>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</si>
  <si>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</si>
  <si>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</si>
  <si>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</si>
  <si>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</si>
  <si>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</si>
  <si>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</si>
  <si>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</si>
  <si>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</si>
  <si>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</si>
  <si>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</si>
  <si>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</si>
  <si>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</si>
  <si>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</si>
  <si>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</si>
  <si>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</si>
  <si>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</si>
  <si>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</si>
  <si>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</si>
  <si>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</si>
  <si>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</si>
  <si>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</si>
  <si>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</si>
  <si>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</si>
  <si>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</si>
  <si>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</si>
  <si>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</si>
  <si>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</si>
  <si>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</si>
  <si>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</si>
  <si>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</si>
  <si>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</si>
  <si>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</si>
  <si>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</si>
  <si>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</si>
  <si>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</si>
  <si>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</si>
  <si>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</si>
  <si>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</si>
  <si>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</si>
  <si>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</si>
  <si>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</si>
  <si>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</si>
  <si>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</si>
  <si>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</si>
  <si>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</si>
  <si>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</si>
  <si>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</si>
  <si>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</si>
  <si>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</si>
  <si>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</si>
  <si>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</si>
  <si>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</si>
  <si>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</si>
  <si>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</si>
  <si>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</si>
  <si>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</si>
  <si>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</si>
  <si>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</si>
  <si>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</si>
  <si>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</si>
  <si>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</si>
  <si>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</si>
  <si>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</si>
  <si>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</si>
  <si>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</si>
  <si>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</si>
  <si>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</si>
  <si>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</si>
  <si>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</si>
  <si>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</si>
  <si>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</si>
  <si>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</si>
  <si>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</si>
  <si>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</si>
  <si>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</si>
  <si>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</si>
  <si>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</si>
  <si>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</si>
  <si>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</si>
  <si>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</si>
  <si>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</si>
  <si>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</si>
  <si>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</si>
  <si>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</si>
  <si>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</si>
  <si>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</si>
  <si>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</si>
  <si>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</si>
  <si>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</si>
  <si>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</si>
  <si>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</si>
  <si>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</si>
  <si>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</si>
  <si>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</si>
  <si>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</si>
  <si>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</si>
  <si>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</si>
  <si>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</si>
  <si>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</si>
  <si>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</si>
  <si>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</si>
  <si>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</si>
  <si>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</si>
  <si>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</si>
  <si>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</si>
  <si>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</si>
  <si>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</si>
  <si>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</si>
  <si>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</si>
  <si>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</si>
  <si>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</si>
  <si>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</si>
  <si>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</si>
  <si>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</si>
  <si>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</si>
  <si>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</si>
  <si>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</si>
  <si>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</si>
  <si>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</si>
  <si>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</si>
  <si>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</si>
  <si>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</si>
  <si>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</si>
  <si>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</si>
  <si>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</si>
  <si>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</si>
  <si>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</si>
  <si>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</si>
  <si>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</si>
  <si>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</si>
  <si>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</si>
  <si>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</si>
  <si>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</si>
  <si>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</si>
  <si>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</si>
  <si>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</si>
  <si>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</si>
  <si>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</si>
  <si>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</si>
  <si>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</si>
  <si>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</si>
  <si>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</si>
  <si>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</si>
  <si>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</si>
  <si>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</si>
  <si>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</si>
  <si>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</si>
  <si>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</si>
  <si>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</si>
  <si>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</si>
  <si>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</si>
  <si>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</si>
  <si>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</si>
  <si>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</si>
  <si>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</si>
  <si>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</si>
  <si>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</si>
  <si>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</si>
  <si>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</si>
  <si>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</si>
  <si>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</si>
  <si>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</si>
  <si>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</si>
  <si>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</si>
  <si>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</si>
  <si>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</si>
  <si>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</si>
  <si>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</si>
  <si>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</si>
  <si>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</si>
  <si>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</si>
  <si>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</si>
  <si>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</si>
  <si>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</si>
  <si>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</si>
  <si>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</si>
  <si>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</si>
  <si>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</si>
  <si>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</si>
  <si>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</si>
  <si>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</si>
  <si>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</si>
  <si>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</si>
  <si>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</si>
  <si>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</si>
  <si>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</si>
  <si>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</si>
  <si>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</si>
  <si>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</si>
  <si>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</si>
  <si>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</si>
  <si>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</si>
  <si>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</si>
  <si>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</si>
  <si>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</si>
  <si>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</si>
  <si>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</si>
  <si>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</si>
  <si>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</si>
  <si>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</si>
  <si>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</si>
  <si>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</si>
  <si>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</si>
  <si>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</si>
  <si>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</si>
  <si>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</si>
  <si>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</si>
  <si>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</si>
  <si>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</si>
  <si>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</si>
  <si>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</si>
  <si>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</si>
  <si>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</si>
  <si>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</si>
  <si>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</si>
  <si>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</si>
  <si>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</si>
  <si>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</si>
  <si>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</si>
  <si>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</si>
  <si>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</si>
  <si>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</si>
  <si>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</si>
  <si>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</si>
  <si>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</si>
  <si>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</si>
  <si>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</si>
  <si>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</si>
  <si>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</si>
  <si>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</si>
  <si>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</si>
  <si>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</si>
  <si>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</si>
  <si>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</si>
  <si>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</si>
  <si>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</si>
  <si>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</si>
  <si>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</si>
  <si>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</si>
  <si>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</si>
  <si>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</si>
  <si>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</si>
  <si>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</si>
  <si>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</si>
  <si>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</si>
  <si>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</si>
  <si>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</si>
  <si>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</si>
  <si>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</si>
  <si>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</si>
  <si>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</si>
  <si>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</si>
  <si>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</si>
  <si>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</si>
  <si>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</si>
  <si>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</si>
  <si>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</si>
  <si>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</si>
  <si>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</si>
  <si>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</si>
  <si>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</si>
  <si>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</si>
  <si>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</si>
  <si>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</si>
  <si>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</si>
  <si>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</si>
  <si>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</si>
  <si>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</si>
  <si>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</si>
  <si>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</si>
  <si>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</si>
  <si>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</si>
  <si>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</si>
  <si>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</si>
  <si>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</si>
  <si>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</si>
  <si>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</si>
  <si>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</si>
  <si>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</si>
  <si>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</si>
  <si>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</si>
  <si>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</si>
  <si>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</si>
  <si>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</si>
  <si>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</si>
  <si>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</si>
  <si>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</si>
  <si>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</si>
  <si>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</si>
  <si>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</si>
  <si>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</si>
  <si>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</si>
  <si>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</si>
  <si>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</si>
  <si>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</si>
  <si>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</si>
  <si>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</si>
  <si>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</si>
  <si>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</si>
  <si>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</si>
  <si>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</si>
  <si>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</si>
  <si>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</si>
  <si>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</si>
  <si>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</si>
  <si>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</si>
  <si>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</si>
  <si>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</si>
  <si>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</si>
  <si>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</si>
  <si>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</si>
  <si>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</si>
  <si>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</si>
  <si>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</si>
  <si>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</si>
  <si>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</si>
  <si>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</si>
  <si>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</si>
  <si>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</si>
  <si>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</si>
  <si>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</si>
  <si>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</si>
  <si>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</si>
  <si>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</si>
  <si>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</si>
  <si>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</si>
  <si>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</si>
  <si>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</si>
  <si>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</si>
  <si>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</si>
  <si>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</si>
  <si>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</si>
  <si>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</si>
  <si>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</si>
  <si>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</si>
  <si>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</si>
  <si>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</si>
  <si>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</si>
  <si>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</si>
  <si>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</si>
  <si>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</si>
  <si>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</si>
  <si>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</si>
  <si>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</si>
  <si>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</si>
  <si>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</si>
  <si>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</si>
  <si>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</si>
  <si>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</si>
  <si>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</si>
  <si>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</si>
  <si>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</si>
  <si>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</si>
  <si>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</si>
  <si>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</si>
  <si>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</si>
  <si>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</si>
  <si>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</si>
  <si>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</si>
  <si>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</si>
  <si>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</si>
  <si>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</si>
  <si>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</si>
  <si>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</si>
  <si>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</si>
  <si>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</si>
  <si>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</si>
  <si>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</si>
  <si>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</si>
  <si>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</si>
  <si>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</si>
  <si>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</si>
  <si>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</si>
  <si>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</si>
  <si>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</si>
  <si>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</si>
  <si>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</si>
  <si>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</si>
  <si>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</si>
  <si>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</si>
  <si>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</si>
  <si>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</si>
  <si>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</si>
  <si>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</si>
  <si>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</si>
  <si>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</si>
  <si>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</si>
  <si>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</si>
  <si>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</si>
  <si>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</si>
  <si>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</si>
  <si>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</si>
  <si>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</si>
  <si>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</si>
  <si>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</si>
  <si>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</si>
  <si>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</si>
  <si>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</si>
  <si>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</si>
  <si>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</si>
  <si>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</si>
  <si>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</si>
  <si>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</si>
  <si>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</si>
  <si>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</si>
  <si>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</si>
  <si>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</si>
  <si>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</si>
  <si>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</si>
  <si>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</si>
  <si>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</si>
  <si>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</si>
  <si>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</si>
  <si>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</si>
  <si>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</si>
  <si>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</si>
  <si>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</si>
  <si>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</si>
  <si>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</si>
  <si>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</si>
  <si>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</si>
  <si>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</si>
  <si>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</si>
  <si>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</si>
  <si>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</si>
  <si>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</si>
  <si>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</si>
  <si>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</si>
  <si>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</si>
  <si>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</si>
  <si>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</si>
  <si>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</si>
  <si>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</si>
  <si>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</si>
  <si>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</si>
  <si>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</si>
  <si>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</si>
  <si>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</si>
  <si>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</si>
  <si>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</si>
  <si>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</si>
  <si>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</si>
  <si>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</si>
  <si>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</si>
  <si>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</si>
  <si>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</si>
  <si>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</si>
  <si>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</si>
  <si>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</si>
  <si>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</si>
  <si>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</si>
  <si>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</si>
  <si>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</si>
  <si>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</si>
  <si>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</si>
  <si>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</si>
  <si>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</si>
  <si>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</si>
  <si>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</si>
  <si>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</si>
  <si>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</si>
  <si>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</si>
  <si>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</si>
  <si>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</si>
  <si>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</si>
  <si>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</si>
  <si>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</si>
  <si>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</si>
  <si>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</si>
  <si>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</si>
  <si>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</si>
  <si>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</si>
  <si>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</si>
  <si>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</si>
  <si>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</si>
  <si>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</si>
  <si>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</si>
  <si>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</si>
  <si>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</si>
  <si>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</si>
  <si>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</si>
  <si>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</si>
  <si>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</si>
  <si>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</si>
  <si>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</si>
  <si>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</si>
  <si>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</si>
  <si>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</si>
  <si>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</si>
  <si>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</si>
  <si>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</si>
  <si>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</si>
  <si>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</si>
  <si>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</si>
  <si>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</si>
  <si>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</si>
  <si>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</si>
  <si>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</si>
  <si>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</si>
  <si>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</si>
  <si>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</si>
  <si>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</si>
  <si>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</si>
  <si>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</si>
  <si>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</si>
  <si>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</si>
  <si>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</si>
  <si>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</si>
  <si>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</si>
  <si>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</si>
  <si>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</si>
  <si>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</si>
  <si>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</si>
  <si>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</si>
  <si>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</si>
  <si>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</si>
  <si>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</si>
  <si>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</si>
  <si>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</si>
  <si>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</si>
  <si>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</si>
  <si>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</si>
  <si>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</si>
  <si>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</si>
  <si>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</si>
  <si>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</si>
  <si>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</si>
  <si>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</si>
  <si>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</si>
  <si>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</si>
  <si>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</si>
  <si>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</si>
  <si>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</si>
  <si>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</si>
  <si>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</si>
  <si>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</si>
  <si>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</si>
  <si>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</si>
  <si>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</si>
  <si>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</si>
  <si>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</si>
  <si>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</si>
  <si>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</si>
  <si>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</si>
  <si>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</si>
  <si>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</si>
  <si>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</si>
  <si>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</si>
  <si>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</si>
  <si>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</si>
  <si>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</si>
  <si>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</si>
  <si>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</si>
  <si>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</si>
  <si>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</si>
  <si>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</si>
  <si>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</si>
  <si>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</si>
  <si>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</si>
  <si>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</si>
  <si>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</si>
  <si>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</si>
  <si>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</si>
  <si>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</si>
  <si>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</si>
  <si>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</si>
  <si>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</si>
  <si>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</si>
  <si>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</si>
  <si>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</si>
  <si>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</si>
  <si>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</si>
  <si>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</si>
  <si>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</si>
  <si>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</si>
  <si>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</si>
  <si>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</si>
  <si>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</si>
  <si>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</si>
  <si>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</si>
  <si>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</si>
  <si>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</si>
  <si>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</si>
  <si>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</si>
  <si>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</si>
  <si>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</si>
  <si>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</si>
  <si>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</si>
  <si>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</si>
  <si>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</si>
  <si>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</si>
  <si>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</si>
  <si>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</si>
  <si>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</si>
  <si>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</si>
  <si>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</si>
  <si>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</si>
  <si>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</si>
  <si>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</si>
  <si>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</si>
  <si>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</si>
  <si>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</si>
  <si>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</si>
  <si>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</si>
  <si>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</si>
  <si>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</si>
  <si>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</si>
  <si>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</si>
  <si>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</si>
  <si>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</si>
  <si>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</si>
  <si>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</si>
  <si>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</si>
  <si>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</si>
  <si>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</si>
  <si>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</si>
  <si>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</si>
  <si>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</si>
  <si>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</si>
  <si>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</si>
  <si>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</si>
  <si>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</si>
  <si>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</si>
  <si>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</si>
  <si>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</si>
  <si>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</si>
  <si>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</si>
  <si>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</si>
  <si>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</si>
  <si>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</si>
  <si>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</si>
  <si>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</si>
  <si>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</si>
  <si>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</si>
  <si>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</si>
  <si>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</si>
  <si>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</si>
  <si>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</si>
  <si>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</si>
  <si>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</si>
  <si>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</si>
  <si>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</si>
  <si>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</si>
  <si>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</si>
  <si>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</si>
  <si>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</si>
  <si>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</si>
  <si>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</si>
  <si>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</si>
  <si>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</si>
  <si>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</si>
  <si>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</si>
  <si>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</si>
  <si>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</si>
  <si>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</si>
  <si>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</si>
  <si>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</si>
  <si>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</si>
  <si>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</si>
  <si>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</si>
  <si>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</si>
  <si>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</si>
  <si>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</si>
  <si>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</si>
  <si>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</si>
  <si>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</si>
  <si>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</si>
  <si>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</si>
  <si>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</si>
  <si>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</si>
  <si>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</si>
  <si>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</si>
  <si>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</si>
  <si>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</si>
  <si>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</si>
  <si>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</si>
  <si>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</si>
  <si>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</si>
  <si>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</si>
  <si>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</si>
  <si>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</si>
  <si>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</si>
  <si>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</si>
  <si>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</si>
  <si>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</si>
  <si>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</si>
  <si>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</si>
  <si>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</si>
  <si>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</si>
  <si>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</si>
  <si>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</si>
  <si>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</si>
  <si>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</si>
  <si>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</si>
  <si>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</si>
  <si>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</si>
  <si>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</si>
  <si>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</si>
  <si>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</si>
  <si>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</si>
  <si>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</si>
  <si>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</si>
  <si>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</si>
  <si>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</si>
  <si>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</si>
  <si>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</si>
  <si>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</si>
  <si>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</si>
  <si>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</si>
  <si>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</si>
  <si>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</si>
  <si>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</si>
  <si>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</si>
  <si>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</si>
  <si>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</si>
  <si>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</si>
  <si>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</si>
  <si>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</si>
  <si>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</si>
  <si>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</si>
  <si>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</si>
  <si>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</si>
  <si>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</si>
  <si>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</si>
  <si>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</si>
  <si>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</si>
  <si>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</si>
  <si>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</si>
  <si>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</si>
  <si>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</si>
  <si>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</si>
  <si>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</si>
  <si>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</si>
  <si>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</si>
  <si>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</si>
  <si>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</si>
  <si>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</si>
  <si>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</si>
  <si>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</si>
  <si>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</si>
  <si>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</si>
  <si>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</si>
  <si>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</si>
  <si>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</si>
  <si>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</si>
  <si>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</si>
  <si>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</si>
  <si>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</si>
  <si>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</si>
  <si>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</si>
  <si>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</si>
  <si>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</si>
  <si>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</si>
  <si>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</si>
  <si>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</si>
  <si>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</si>
  <si>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</si>
  <si>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</si>
  <si>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</si>
  <si>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</si>
  <si>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</si>
  <si>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</si>
  <si>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</si>
  <si>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</si>
  <si>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</si>
  <si>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</si>
  <si>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</si>
  <si>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</si>
  <si>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</si>
  <si>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</si>
  <si>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</si>
  <si>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</si>
  <si>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</si>
  <si>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</si>
  <si>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</si>
  <si>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</si>
  <si>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</si>
  <si>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</si>
  <si>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</si>
  <si>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</si>
  <si>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</si>
  <si>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</si>
  <si>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</si>
  <si>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</si>
  <si>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</si>
  <si>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</si>
  <si>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</si>
  <si>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</si>
  <si>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</si>
  <si>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</si>
  <si>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</si>
  <si>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</si>
  <si>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</si>
  <si>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</si>
  <si>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</si>
  <si>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</si>
  <si>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</si>
  <si>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</si>
  <si>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</si>
  <si>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</si>
  <si>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</si>
  <si>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</si>
  <si>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</si>
  <si>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</si>
  <si>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</si>
  <si>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</si>
  <si>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</si>
  <si>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</si>
  <si>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</si>
  <si>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</si>
  <si>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</si>
  <si>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</si>
  <si>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</si>
  <si>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</si>
  <si>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</si>
  <si>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</si>
  <si>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</si>
  <si>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</si>
  <si>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</si>
  <si>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</si>
  <si>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</si>
  <si>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</si>
  <si>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</si>
  <si>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</si>
  <si>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</si>
  <si>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</si>
  <si>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</si>
  <si>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</si>
  <si>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</si>
  <si>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</si>
  <si>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</si>
  <si>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</si>
  <si>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</si>
  <si>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</si>
  <si>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</si>
  <si>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</si>
  <si>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</si>
  <si>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</si>
  <si>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</si>
  <si>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</si>
  <si>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</si>
  <si>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</si>
  <si>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</si>
  <si>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</si>
  <si>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</si>
  <si>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</si>
  <si>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</si>
  <si>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</si>
  <si>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</si>
  <si>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</si>
  <si>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</si>
  <si>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</si>
  <si>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</si>
  <si>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</si>
  <si>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</si>
  <si>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</si>
  <si>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</si>
  <si>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</si>
  <si>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</si>
  <si>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</si>
  <si>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</si>
  <si>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</si>
  <si>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</si>
  <si>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</si>
  <si>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</si>
  <si>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</si>
  <si>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</si>
  <si>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</si>
  <si>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</si>
  <si>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</si>
  <si>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</si>
  <si>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</si>
  <si>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</si>
  <si>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</si>
  <si>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</si>
  <si>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</si>
  <si>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</si>
  <si>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</si>
  <si>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</si>
  <si>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</si>
  <si>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</si>
  <si>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</si>
  <si>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</si>
  <si>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</si>
  <si>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</si>
  <si>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</si>
  <si>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</si>
  <si>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</si>
  <si>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</si>
  <si>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</si>
  <si>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</si>
  <si>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</si>
  <si>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</si>
  <si>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</si>
  <si>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</si>
  <si>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</si>
  <si>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</si>
  <si>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</si>
  <si>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</si>
  <si>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</si>
  <si>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</si>
  <si>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</si>
  <si>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</si>
  <si>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</si>
  <si>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</si>
  <si>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</si>
  <si>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</si>
  <si>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</si>
  <si>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</si>
  <si>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</si>
  <si>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</si>
  <si>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</si>
  <si>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</si>
  <si>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</si>
  <si>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</si>
  <si>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</si>
  <si>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</si>
  <si>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</si>
  <si>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</si>
  <si>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</si>
  <si>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</si>
  <si>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</si>
  <si>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</si>
  <si>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</si>
  <si>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</si>
  <si>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</si>
  <si>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</si>
  <si>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</si>
  <si>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</si>
  <si>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</si>
  <si>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</si>
  <si>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</si>
  <si>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</si>
  <si>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</si>
  <si>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</si>
  <si>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</si>
  <si>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</si>
  <si>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</si>
  <si>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</si>
  <si>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</si>
  <si>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</si>
  <si>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</si>
  <si>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</si>
  <si>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</si>
  <si>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</si>
  <si>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</si>
  <si>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</si>
  <si>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</si>
  <si>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</si>
  <si>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</si>
  <si>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</si>
  <si>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</si>
  <si>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</si>
  <si>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</si>
  <si>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</si>
  <si>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</si>
  <si>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</si>
  <si>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</si>
  <si>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</si>
  <si>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</si>
  <si>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</si>
  <si>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</si>
  <si>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</si>
  <si>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</si>
  <si>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</si>
  <si>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</si>
  <si>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</si>
  <si>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</si>
  <si>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</si>
  <si>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</si>
  <si>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</si>
  <si>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</si>
  <si>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</si>
  <si>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</si>
  <si>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</si>
  <si>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</si>
  <si>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</si>
  <si>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</si>
  <si>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</si>
  <si>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</si>
  <si>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</si>
  <si>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</si>
  <si>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</si>
  <si>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</si>
  <si>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</si>
  <si>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</si>
  <si>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</si>
  <si>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</si>
  <si>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</si>
  <si>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</si>
  <si>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</si>
  <si>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</si>
  <si>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</si>
  <si>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</si>
  <si>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</si>
  <si>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</si>
  <si>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</si>
  <si>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</si>
  <si>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</si>
  <si>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</si>
  <si>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</si>
  <si>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</si>
  <si>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</si>
  <si>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</si>
  <si>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</si>
  <si>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</si>
  <si>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</si>
  <si>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</si>
  <si>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</si>
  <si>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</si>
  <si>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</si>
  <si>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</si>
  <si>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</si>
  <si>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</si>
  <si>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</si>
  <si>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</si>
  <si>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</si>
  <si>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</si>
  <si>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</si>
  <si>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</si>
  <si>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</si>
  <si>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</si>
  <si>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</si>
  <si>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</si>
  <si>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</si>
  <si>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</si>
  <si>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</si>
  <si>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</si>
  <si>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</si>
  <si>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</si>
  <si>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</si>
  <si>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</si>
  <si>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</si>
  <si>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</si>
  <si>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</si>
  <si>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</si>
  <si>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</si>
  <si>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</si>
  <si>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</si>
  <si>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</si>
  <si>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</si>
  <si>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</si>
  <si>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</si>
  <si>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</si>
  <si>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</si>
  <si>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</si>
  <si>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</si>
  <si>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</si>
  <si>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</si>
  <si>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</si>
  <si>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</si>
  <si>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</si>
  <si>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</si>
  <si>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</si>
  <si>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</si>
  <si>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</si>
  <si>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</si>
  <si>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</si>
  <si>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</si>
  <si>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</si>
  <si>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</si>
  <si>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</si>
  <si>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</si>
  <si>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</si>
  <si>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</si>
  <si>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</si>
  <si>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</si>
  <si>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</si>
  <si>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</si>
  <si>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</si>
  <si>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</si>
  <si>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</si>
  <si>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</si>
  <si>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</si>
  <si>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</si>
  <si>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</si>
  <si>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</si>
  <si>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</si>
  <si>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</si>
  <si>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</si>
  <si>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</si>
  <si>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</si>
  <si>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</si>
  <si>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</si>
  <si>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</si>
  <si>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</si>
  <si>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</si>
  <si>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</si>
  <si>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</si>
  <si>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</si>
  <si>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</si>
  <si>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</si>
  <si>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</si>
  <si>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</si>
  <si>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</si>
  <si>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</si>
  <si>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</si>
  <si>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</si>
  <si>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</si>
  <si>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</si>
  <si>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</si>
  <si>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</si>
  <si>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</si>
  <si>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</si>
  <si>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</si>
  <si>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</si>
  <si>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</si>
  <si>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</si>
  <si>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</si>
  <si>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</si>
  <si>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</si>
  <si>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</si>
  <si>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</si>
  <si>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</si>
  <si>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</si>
  <si>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</si>
  <si>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</si>
  <si>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</si>
  <si>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</si>
  <si>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</si>
  <si>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</si>
  <si>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</si>
  <si>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</si>
  <si>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</si>
  <si>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</si>
  <si>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</si>
  <si>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</si>
  <si>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</si>
  <si>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</si>
  <si>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</si>
  <si>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</si>
  <si>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</si>
  <si>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</si>
  <si>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</si>
  <si>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</si>
  <si>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</si>
  <si>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</si>
  <si>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</si>
  <si>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</si>
  <si>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</si>
  <si>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</si>
  <si>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</si>
  <si>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</si>
  <si>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</si>
  <si>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</si>
  <si>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</si>
  <si>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</si>
  <si>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</si>
  <si>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</si>
  <si>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</si>
  <si>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</si>
  <si>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</si>
  <si>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</si>
  <si>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</si>
  <si>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</si>
  <si>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</si>
  <si>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</si>
  <si>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</si>
  <si>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</si>
  <si>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</si>
  <si>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</si>
  <si>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</si>
  <si>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</si>
  <si>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</si>
  <si>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</si>
  <si>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</si>
  <si>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</si>
  <si>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</si>
  <si>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</si>
  <si>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</si>
  <si>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</si>
  <si>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</si>
  <si>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</si>
  <si>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</si>
  <si>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</si>
  <si>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</si>
  <si>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</si>
  <si>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</si>
  <si>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</si>
  <si>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</si>
  <si>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</si>
  <si>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</si>
  <si>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</si>
  <si>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</si>
  <si>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</si>
  <si>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</si>
  <si>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</si>
  <si>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</si>
  <si>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</si>
  <si>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</si>
  <si>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</si>
  <si>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</si>
  <si>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</si>
  <si>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</si>
  <si>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</si>
  <si>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</si>
  <si>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</si>
  <si>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</si>
  <si>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</si>
  <si>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</si>
  <si>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</si>
  <si>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</si>
  <si>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</si>
  <si>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</si>
  <si>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</si>
  <si>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</si>
  <si>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</si>
  <si>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</si>
  <si>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</si>
  <si>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</si>
  <si>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</si>
  <si>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</si>
  <si>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</si>
  <si>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</si>
  <si>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</si>
  <si>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</si>
  <si>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</si>
  <si>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</si>
  <si>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</si>
  <si>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</si>
  <si>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</si>
  <si>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</si>
  <si>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</si>
  <si>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</si>
  <si>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</si>
  <si>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</si>
  <si>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</si>
  <si>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</si>
  <si>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</si>
  <si>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</si>
  <si>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</si>
  <si>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</si>
  <si>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</si>
  <si>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</si>
  <si>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</si>
  <si>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</si>
  <si>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</si>
  <si>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</si>
  <si>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</si>
  <si>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</si>
  <si>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</si>
  <si>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</si>
  <si>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</si>
  <si>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</si>
  <si>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</si>
  <si>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</si>
  <si>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</si>
  <si>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</si>
  <si>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</si>
  <si>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</si>
  <si>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</si>
  <si>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</si>
  <si>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</si>
  <si>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</si>
  <si>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</si>
  <si>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</si>
  <si>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</si>
  <si>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</si>
  <si>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</si>
  <si>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</si>
  <si>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</si>
  <si>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</si>
  <si>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</si>
  <si>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</si>
  <si>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</si>
  <si>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</si>
  <si>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</si>
  <si>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</si>
  <si>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</si>
  <si>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</si>
  <si>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</si>
  <si>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</si>
  <si>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</si>
  <si>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</si>
  <si>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</si>
  <si>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</si>
  <si>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</si>
  <si>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</si>
  <si>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</si>
  <si>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</si>
  <si>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</si>
  <si>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</si>
  <si>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</si>
  <si>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</si>
  <si>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</si>
  <si>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</si>
  <si>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</si>
  <si>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</si>
  <si>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</si>
  <si>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</si>
  <si>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</si>
  <si>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</si>
  <si>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</si>
  <si>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</si>
  <si>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</si>
  <si>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</si>
  <si>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</si>
  <si>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</si>
  <si>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</si>
  <si>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</si>
  <si>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</si>
  <si>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</si>
  <si>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</si>
  <si>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</si>
  <si>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</si>
  <si>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</si>
  <si>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</si>
  <si>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</si>
  <si>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</si>
  <si>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</si>
  <si>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</si>
  <si>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</si>
  <si>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</si>
  <si>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</si>
  <si>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</si>
  <si>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</si>
  <si>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</si>
  <si>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</si>
  <si>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</si>
  <si>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</si>
  <si>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</si>
  <si>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</si>
  <si>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</si>
  <si>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</si>
  <si>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</si>
  <si>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</si>
  <si>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</si>
  <si>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</si>
  <si>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</si>
  <si>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</si>
  <si>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</si>
  <si>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</si>
  <si>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</si>
  <si>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</si>
  <si>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</si>
  <si>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</si>
  <si>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</si>
  <si>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</si>
  <si>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</si>
  <si>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</si>
  <si>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</si>
  <si>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</si>
  <si>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</si>
  <si>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</si>
  <si>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</si>
  <si>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</si>
  <si>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</si>
  <si>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</si>
  <si>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</si>
  <si>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</si>
  <si>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</si>
  <si>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</si>
  <si>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</si>
  <si>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</si>
  <si>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</si>
  <si>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</si>
  <si>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</si>
  <si>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</si>
  <si>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</si>
  <si>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</si>
  <si>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</si>
  <si>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</si>
  <si>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</si>
  <si>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</si>
  <si>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</si>
  <si>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</si>
  <si>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</si>
  <si>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</si>
  <si>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</si>
  <si>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</si>
  <si>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</si>
  <si>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</si>
  <si>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</si>
  <si>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</si>
  <si>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</si>
  <si>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</si>
  <si>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</si>
  <si>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</si>
  <si>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</si>
  <si>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</si>
  <si>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</si>
  <si>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</si>
  <si>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</si>
  <si>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</si>
  <si>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</si>
  <si>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</si>
  <si>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</si>
  <si>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</si>
  <si>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</si>
  <si>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</si>
  <si>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</si>
  <si>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</si>
  <si>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</si>
  <si>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</si>
  <si>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</si>
  <si>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</si>
  <si>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</si>
  <si>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</si>
  <si>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</si>
  <si>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</si>
  <si>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</si>
  <si>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</si>
  <si>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</si>
  <si>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</si>
  <si>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</si>
  <si>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</si>
  <si>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</si>
  <si>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</si>
  <si>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</si>
  <si>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</si>
  <si>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</si>
  <si>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</si>
  <si>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</si>
  <si>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</si>
  <si>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</si>
  <si>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</si>
  <si>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</si>
  <si>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</si>
  <si>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</si>
  <si>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</si>
  <si>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</si>
  <si>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</si>
  <si>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</si>
  <si>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</si>
  <si>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</si>
  <si>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</si>
  <si>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</si>
  <si>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</si>
  <si>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</si>
  <si>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</si>
  <si>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</si>
  <si>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</si>
  <si>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</si>
  <si>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</si>
  <si>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</si>
  <si>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</si>
  <si>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</si>
  <si>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</si>
  <si>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</si>
  <si>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</si>
  <si>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</si>
  <si>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</si>
  <si>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</si>
  <si>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</si>
  <si>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</si>
  <si>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</si>
  <si>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</si>
  <si>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</si>
  <si>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</si>
  <si>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</si>
  <si>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</si>
  <si>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</si>
  <si>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</si>
  <si>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</si>
  <si>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</si>
  <si>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</si>
  <si>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</si>
  <si>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</si>
  <si>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</si>
  <si>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</si>
  <si>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</si>
  <si>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</si>
  <si>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</si>
  <si>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</si>
  <si>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</si>
  <si>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</si>
  <si>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</si>
  <si>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</si>
  <si>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</si>
  <si>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</si>
  <si>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</si>
  <si>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</si>
  <si>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</si>
  <si>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</si>
  <si>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</si>
  <si>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</si>
  <si>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</si>
  <si>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</si>
  <si>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</si>
  <si>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</si>
  <si>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</si>
  <si>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</si>
  <si>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</si>
  <si>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</si>
  <si>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</si>
  <si>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</si>
  <si>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</si>
  <si>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</si>
  <si>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</si>
  <si>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</si>
  <si>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</si>
  <si>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</si>
  <si>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</si>
  <si>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</si>
  <si>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</si>
  <si>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</si>
  <si>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</si>
  <si>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</si>
  <si>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</si>
  <si>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</si>
  <si>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</si>
  <si>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</si>
  <si>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</si>
  <si>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</si>
  <si>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</si>
  <si>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</si>
  <si>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</si>
  <si>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</si>
  <si>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</si>
  <si>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</si>
  <si>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</si>
  <si>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</si>
  <si>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</si>
  <si>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</si>
  <si>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</si>
  <si>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</si>
  <si>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</si>
  <si>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</si>
  <si>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</si>
  <si>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</si>
  <si>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</si>
  <si>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</si>
  <si>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</si>
  <si>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</si>
  <si>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</si>
  <si>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</si>
  <si>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</si>
  <si>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</si>
  <si>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</si>
  <si>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</si>
  <si>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</si>
  <si>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</si>
  <si>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</si>
  <si>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</si>
  <si>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</si>
  <si>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</si>
  <si>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</si>
  <si>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</si>
  <si>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</si>
  <si>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</si>
  <si>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</si>
  <si>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</si>
  <si>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</si>
  <si>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</si>
  <si>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</si>
  <si>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</si>
  <si>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</si>
  <si>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</si>
  <si>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</si>
  <si>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</si>
  <si>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</si>
  <si>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</si>
  <si>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</si>
  <si>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</si>
  <si>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</si>
  <si>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</si>
  <si>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</si>
  <si>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</si>
  <si>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</si>
  <si>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</si>
  <si>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</si>
  <si>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</si>
  <si>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</si>
  <si>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</si>
  <si>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</si>
  <si>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</si>
  <si>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</si>
  <si>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</si>
  <si>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</si>
  <si>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</si>
  <si>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</si>
  <si>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</si>
  <si>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</si>
  <si>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</si>
  <si>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</si>
  <si>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</si>
  <si>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</si>
  <si>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</si>
  <si>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</si>
  <si>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</si>
  <si>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</si>
  <si>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</si>
  <si>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</si>
  <si>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</si>
  <si>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</si>
  <si>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</si>
  <si>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</si>
  <si>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</si>
  <si>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</si>
  <si>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</si>
  <si>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</si>
  <si>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</si>
  <si>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</si>
  <si>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</si>
  <si>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</si>
  <si>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</si>
  <si>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</si>
  <si>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</si>
  <si>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</si>
  <si>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</si>
  <si>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</si>
  <si>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</si>
  <si>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</si>
  <si>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</si>
  <si>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</si>
  <si>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</si>
  <si>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</si>
  <si>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</si>
  <si>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</si>
  <si>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</si>
  <si>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</si>
  <si>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</si>
  <si>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</si>
  <si>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</si>
  <si>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</si>
  <si>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</si>
  <si>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</si>
  <si>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</si>
  <si>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</si>
  <si>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</si>
  <si>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</si>
  <si>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</si>
  <si>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</si>
  <si>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</si>
  <si>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</si>
  <si>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</si>
  <si>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</si>
  <si>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</si>
  <si>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</si>
  <si>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</si>
  <si>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</si>
  <si>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</si>
  <si>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</si>
  <si>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</si>
  <si>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</si>
  <si>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</si>
  <si>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</si>
  <si>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</si>
  <si>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</si>
  <si>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</si>
  <si>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</si>
  <si>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</si>
  <si>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</si>
  <si>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</si>
  <si>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</si>
  <si>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</si>
  <si>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</si>
  <si>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</si>
  <si>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</si>
  <si>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</si>
  <si>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</si>
  <si>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</si>
  <si>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</si>
  <si>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</si>
  <si>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</si>
  <si>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</si>
  <si>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</si>
  <si>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</si>
  <si>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</si>
  <si>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</si>
  <si>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</si>
  <si>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</si>
  <si>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</si>
  <si>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</si>
  <si>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</si>
  <si>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</si>
  <si>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</si>
  <si>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</si>
  <si>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</si>
  <si>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</si>
  <si>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</si>
  <si>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</si>
  <si>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</si>
  <si>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</si>
  <si>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</si>
  <si>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</si>
  <si>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</si>
  <si>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</si>
  <si>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</si>
  <si>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</si>
  <si>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</si>
  <si>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</si>
  <si>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</si>
  <si>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</si>
  <si>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</si>
  <si>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</si>
  <si>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</si>
  <si>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</si>
  <si>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</si>
  <si>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</si>
  <si>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</si>
  <si>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</si>
  <si>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</si>
  <si>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</si>
  <si>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</si>
  <si>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</si>
  <si>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</si>
  <si>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</si>
  <si>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</si>
  <si>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</si>
  <si>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</si>
  <si>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</si>
  <si>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</si>
  <si>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</si>
  <si>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</si>
  <si>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</si>
  <si>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</si>
  <si>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</si>
  <si>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</si>
  <si>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</si>
  <si>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</si>
  <si>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</si>
  <si>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</si>
  <si>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</si>
  <si>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</si>
  <si>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</si>
  <si>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</si>
  <si>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</si>
  <si>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</si>
  <si>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</si>
  <si>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</si>
  <si>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</si>
  <si>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</si>
  <si>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</si>
  <si>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</si>
  <si>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</si>
  <si>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</si>
  <si>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</si>
  <si>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</si>
  <si>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</si>
  <si>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</si>
  <si>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</si>
  <si>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</si>
  <si>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</si>
  <si>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</si>
  <si>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</si>
  <si>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</si>
  <si>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</si>
  <si>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</si>
  <si>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</si>
  <si>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</si>
  <si>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</si>
  <si>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</si>
  <si>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</si>
  <si>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</si>
  <si>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</si>
  <si>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</si>
  <si>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</si>
  <si>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</si>
  <si>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</si>
  <si>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</si>
  <si>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</si>
  <si>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</si>
  <si>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</si>
  <si>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</si>
  <si>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</si>
  <si>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</si>
  <si>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</si>
  <si>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</si>
  <si>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</si>
  <si>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</si>
  <si>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</si>
  <si>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</si>
  <si>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</si>
  <si>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</si>
  <si>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</si>
  <si>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</si>
  <si>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</si>
  <si>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</si>
  <si>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</si>
  <si>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</si>
  <si>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</si>
  <si>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</si>
  <si>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</si>
  <si>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</si>
  <si>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</si>
  <si>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</si>
  <si>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</si>
  <si>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</si>
  <si>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</si>
  <si>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</si>
  <si>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</si>
  <si>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</si>
  <si>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</si>
  <si>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</si>
  <si>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</si>
  <si>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</si>
  <si>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</si>
  <si>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</si>
  <si>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</si>
  <si>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</si>
  <si>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</si>
  <si>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</si>
  <si>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</si>
  <si>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</si>
  <si>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</si>
  <si>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</si>
  <si>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</si>
  <si>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</si>
  <si>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</si>
  <si>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</si>
  <si>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</si>
  <si>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</si>
  <si>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</si>
  <si>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</si>
  <si>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</si>
  <si>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</si>
  <si>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</si>
  <si>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</si>
  <si>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</si>
  <si>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</si>
  <si>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</si>
  <si>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</si>
  <si>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</si>
  <si>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</si>
  <si>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</si>
  <si>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</si>
  <si>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</si>
  <si>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</si>
  <si>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</si>
  <si>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</si>
  <si>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</si>
  <si>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</si>
  <si>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</si>
  <si>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</si>
  <si>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</si>
  <si>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</si>
  <si>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</si>
  <si>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</si>
  <si>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</si>
  <si>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</si>
  <si>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</si>
  <si>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</si>
  <si>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</si>
  <si>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</si>
  <si>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</si>
  <si>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</si>
  <si>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</si>
  <si>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</si>
  <si>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</si>
  <si>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</si>
  <si>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</si>
  <si>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</si>
  <si>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</si>
  <si>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</si>
  <si>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</si>
  <si>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</si>
  <si>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</si>
  <si>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</si>
  <si>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</si>
  <si>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</si>
  <si>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</si>
  <si>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</si>
  <si>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</si>
  <si>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</si>
  <si>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</si>
  <si>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</si>
  <si>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</si>
  <si>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</si>
  <si>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</si>
  <si>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</si>
  <si>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</si>
  <si>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</si>
  <si>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</si>
  <si>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</si>
  <si>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</si>
  <si>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</si>
  <si>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</si>
  <si>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</si>
  <si>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</si>
  <si>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</si>
  <si>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</si>
  <si>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</si>
  <si>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</si>
  <si>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</si>
  <si>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</si>
  <si>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</si>
  <si>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</si>
  <si>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</si>
  <si>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</si>
  <si>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</si>
  <si>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</si>
  <si>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</si>
  <si>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</si>
  <si>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</si>
  <si>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</si>
  <si>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</si>
  <si>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</si>
  <si>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</si>
  <si>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</si>
  <si>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</si>
  <si>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</si>
  <si>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</si>
  <si>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</si>
  <si>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</si>
  <si>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</si>
  <si>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</si>
  <si>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</si>
  <si>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</si>
  <si>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</si>
  <si>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</si>
  <si>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</si>
  <si>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</si>
  <si>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</si>
  <si>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</si>
  <si>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</si>
  <si>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</si>
  <si>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</si>
  <si>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</si>
  <si>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</si>
  <si>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</si>
  <si>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</si>
  <si>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</si>
  <si>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</si>
  <si>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</si>
  <si>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</si>
  <si>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</si>
  <si>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</si>
  <si>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</si>
  <si>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</si>
  <si>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</si>
  <si>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</si>
  <si>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</si>
  <si>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</si>
  <si>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</si>
  <si>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</si>
  <si>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</si>
  <si>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</si>
  <si>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</si>
  <si>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</si>
  <si>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</si>
  <si>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</si>
  <si>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</si>
  <si>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</si>
  <si>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</si>
  <si>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</si>
  <si>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</si>
  <si>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</si>
  <si>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</si>
  <si>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</si>
  <si>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</si>
  <si>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</si>
  <si>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</si>
  <si>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</si>
  <si>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</si>
  <si>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</si>
  <si>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</si>
  <si>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</si>
  <si>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</si>
  <si>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</si>
  <si>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</si>
  <si>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</si>
  <si>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</si>
  <si>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</si>
  <si>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</si>
  <si>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</si>
  <si>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</si>
  <si>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</si>
  <si>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</si>
  <si>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</si>
  <si>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</si>
  <si>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</si>
  <si>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</si>
  <si>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</si>
  <si>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</si>
  <si>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</si>
  <si>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</si>
  <si>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</si>
  <si>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</si>
  <si>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</si>
  <si>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</si>
  <si>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</si>
  <si>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</si>
  <si>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</si>
  <si>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</si>
  <si>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</si>
  <si>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</si>
  <si>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</si>
  <si>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</si>
  <si>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</si>
  <si>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</si>
  <si>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</si>
  <si>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</si>
  <si>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</si>
  <si>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</si>
  <si>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</si>
  <si>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</si>
  <si>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</si>
  <si>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</si>
  <si>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</si>
  <si>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</si>
  <si>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</si>
  <si>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</si>
  <si>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</si>
  <si>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</si>
  <si>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</si>
  <si>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</si>
  <si>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</si>
  <si>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</si>
  <si>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</si>
  <si>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</si>
  <si>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</si>
  <si>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</si>
  <si>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</si>
  <si>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</si>
  <si>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</si>
  <si>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</si>
  <si>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</si>
  <si>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</si>
  <si>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</si>
  <si>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</si>
  <si>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</si>
  <si>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</si>
  <si>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</si>
  <si>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</si>
  <si>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</si>
  <si>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</si>
  <si>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</si>
  <si>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</si>
  <si>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</si>
  <si>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</si>
  <si>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</si>
  <si>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</si>
  <si>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</si>
  <si>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</si>
  <si>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</si>
  <si>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</si>
  <si>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</si>
  <si>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</si>
  <si>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</si>
  <si>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</si>
  <si>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</si>
  <si>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</si>
  <si>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</si>
  <si>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</si>
  <si>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</si>
  <si>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</si>
  <si>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</si>
  <si>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</si>
  <si>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</si>
  <si>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</si>
  <si>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</si>
  <si>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</si>
  <si>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</si>
  <si>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</si>
  <si>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</si>
  <si>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</si>
  <si>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</si>
  <si>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</si>
  <si>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</si>
  <si>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</si>
  <si>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</si>
  <si>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</si>
  <si>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</si>
  <si>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</si>
  <si>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</si>
  <si>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</si>
  <si>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</si>
  <si>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</si>
  <si>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</si>
  <si>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</si>
  <si>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</si>
  <si>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</si>
  <si>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</si>
  <si>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</si>
  <si>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</si>
  <si>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</si>
  <si>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</si>
  <si>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</si>
  <si>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</si>
  <si>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</si>
  <si>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</si>
  <si>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</si>
  <si>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</si>
  <si>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</si>
  <si>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</si>
  <si>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</si>
  <si>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</si>
  <si>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</si>
  <si>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</si>
  <si>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</si>
  <si>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</si>
  <si>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</si>
  <si>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</si>
  <si>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</si>
  <si>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</si>
  <si>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</si>
  <si>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</si>
  <si>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</si>
  <si>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</si>
  <si>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</si>
  <si>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</si>
  <si>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</si>
  <si>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</si>
  <si>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</si>
  <si>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</si>
  <si>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</si>
  <si>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</si>
  <si>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</si>
  <si>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</si>
  <si>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</si>
  <si>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</si>
  <si>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</si>
  <si>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</si>
  <si>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</si>
  <si>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</si>
  <si>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</si>
  <si>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</si>
  <si>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</si>
  <si>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</si>
  <si>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</si>
  <si>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</si>
  <si>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</si>
  <si>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</si>
  <si>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</si>
  <si>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</si>
  <si>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</si>
  <si>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</si>
  <si>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</si>
  <si>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</si>
  <si>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</si>
  <si>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</si>
  <si>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</si>
  <si>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</si>
  <si>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</si>
  <si>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</si>
  <si>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</si>
  <si>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</si>
  <si>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</si>
  <si>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</si>
  <si>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</si>
  <si>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</si>
  <si>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</si>
  <si>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</si>
  <si>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</si>
  <si>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</si>
  <si>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</si>
  <si>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</si>
  <si>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</si>
  <si>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</si>
  <si>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</si>
  <si>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</si>
  <si>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</si>
  <si>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</si>
  <si>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</si>
  <si>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</si>
  <si>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</si>
  <si>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</si>
  <si>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</si>
  <si>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</si>
  <si>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</si>
  <si>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</si>
  <si>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</si>
  <si>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</si>
  <si>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</si>
  <si>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</si>
  <si>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</si>
  <si>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</si>
  <si>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</si>
  <si>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</si>
  <si>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</si>
  <si>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</si>
  <si>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</si>
  <si>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</si>
  <si>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</si>
  <si>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</si>
  <si>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</si>
  <si>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</si>
  <si>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</si>
  <si>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</si>
  <si>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</si>
  <si>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</si>
  <si>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</si>
  <si>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</si>
  <si>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</si>
  <si>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</si>
  <si>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</si>
  <si>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</si>
  <si>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</si>
  <si>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</si>
  <si>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</si>
  <si>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</si>
  <si>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</si>
  <si>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</si>
  <si>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</si>
  <si>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</si>
  <si>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</si>
  <si>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</si>
  <si>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</si>
  <si>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</si>
  <si>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</si>
  <si>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</si>
  <si>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</si>
  <si>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</si>
  <si>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</si>
  <si>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</si>
  <si>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</si>
  <si>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</si>
  <si>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</si>
  <si>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</si>
  <si>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</si>
  <si>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</si>
  <si>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</si>
  <si>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</si>
  <si>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</si>
  <si>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</si>
  <si>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</si>
  <si>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</si>
  <si>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</si>
  <si>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</si>
  <si>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</si>
  <si>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</si>
  <si>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</si>
  <si>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</si>
  <si>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</si>
  <si>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</si>
  <si>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</si>
  <si>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</si>
  <si>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</si>
  <si>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</si>
  <si>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</si>
  <si>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</si>
  <si>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</si>
  <si>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</si>
  <si>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</si>
  <si>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</si>
  <si>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</si>
  <si>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</si>
  <si>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</si>
  <si>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</si>
  <si>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</si>
  <si>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</si>
  <si>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</si>
  <si>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</si>
  <si>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</si>
  <si>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</si>
  <si>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</si>
  <si>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</si>
  <si>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</si>
  <si>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</si>
  <si>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</si>
  <si>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</si>
  <si>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</si>
  <si>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</si>
  <si>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</si>
  <si>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</si>
  <si>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</si>
  <si>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</si>
  <si>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</si>
  <si>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</si>
  <si>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</si>
  <si>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</si>
  <si>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</si>
  <si>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</si>
  <si>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</si>
  <si>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</si>
  <si>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</si>
  <si>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</si>
  <si>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</si>
  <si>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</si>
  <si>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</si>
  <si>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</si>
  <si>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</si>
  <si>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</si>
  <si>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</si>
  <si>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</si>
  <si>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</si>
  <si>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</si>
  <si>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</si>
  <si>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</si>
  <si>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</si>
  <si>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</si>
  <si>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</si>
  <si>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</si>
  <si>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</si>
  <si>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</si>
  <si>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</si>
  <si>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</si>
  <si>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</si>
  <si>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</si>
  <si>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</si>
  <si>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</si>
  <si>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</si>
  <si>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</si>
  <si>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</si>
  <si>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</si>
  <si>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</si>
  <si>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</si>
  <si>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</si>
  <si>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</si>
  <si>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</si>
  <si>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</si>
  <si>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</si>
  <si>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</si>
  <si>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</si>
  <si>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</si>
  <si>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</si>
  <si>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</si>
  <si>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</si>
  <si>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</si>
  <si>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</si>
  <si>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</si>
  <si>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</si>
  <si>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</si>
  <si>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</si>
  <si>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</si>
  <si>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</si>
  <si>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</si>
  <si>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</si>
  <si>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</si>
  <si>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</si>
  <si>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</si>
  <si>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</si>
  <si>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</si>
  <si>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</si>
  <si>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</si>
  <si>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</si>
  <si>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</si>
  <si>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</si>
  <si>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</si>
  <si>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</si>
  <si>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</si>
  <si>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</si>
  <si>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</si>
  <si>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</si>
  <si>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</si>
  <si>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</si>
  <si>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</si>
  <si>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</si>
  <si>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</si>
  <si>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</si>
  <si>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</si>
  <si>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</si>
  <si>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</si>
  <si>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</si>
  <si>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</si>
  <si>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</si>
  <si>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</si>
  <si>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</si>
  <si>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</si>
  <si>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</si>
  <si>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</si>
  <si>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</si>
  <si>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</si>
  <si>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</si>
  <si>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</si>
  <si>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</si>
  <si>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</si>
  <si>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</si>
  <si>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</si>
  <si>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</si>
  <si>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</si>
  <si>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</si>
  <si>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</si>
  <si>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</si>
  <si>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</si>
  <si>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</si>
  <si>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</si>
  <si>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</si>
  <si>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</si>
  <si>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</si>
  <si>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</si>
  <si>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</si>
  <si>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</si>
  <si>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</si>
  <si>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</si>
  <si>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</si>
  <si>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</si>
  <si>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</si>
  <si>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</si>
  <si>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</si>
  <si>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</si>
  <si>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</si>
  <si>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</si>
  <si>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</si>
  <si>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</si>
  <si>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</si>
  <si>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</si>
  <si>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</si>
  <si>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</si>
  <si>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</si>
  <si>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</si>
  <si>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</si>
  <si>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</si>
  <si>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</si>
  <si>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</si>
  <si>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</si>
  <si>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</si>
  <si>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</si>
  <si>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</si>
  <si>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</si>
  <si>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</si>
  <si>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</si>
  <si>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</si>
  <si>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</si>
  <si>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</si>
  <si>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</si>
  <si>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</si>
  <si>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</si>
  <si>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</si>
  <si>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</si>
  <si>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</si>
  <si>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</si>
  <si>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</si>
  <si>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</si>
  <si>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</si>
  <si>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</si>
  <si>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</si>
  <si>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</si>
  <si>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</si>
  <si>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</si>
  <si>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</si>
  <si>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</si>
  <si>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</si>
  <si>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</si>
  <si>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</si>
  <si>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</si>
  <si>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</si>
  <si>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</si>
  <si>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</si>
  <si>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</si>
  <si>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</si>
  <si>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</si>
  <si>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</si>
  <si>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</si>
  <si>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</si>
  <si>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</si>
  <si>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</si>
  <si>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</si>
  <si>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</si>
  <si>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</si>
  <si>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</si>
  <si>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</si>
  <si>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</si>
  <si>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</si>
  <si>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</si>
  <si>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</si>
  <si>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</si>
  <si>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</si>
  <si>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</si>
  <si>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</si>
  <si>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</si>
  <si>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</si>
  <si>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</si>
  <si>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</si>
  <si>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</si>
  <si>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</si>
  <si>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</si>
  <si>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</si>
  <si>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</si>
  <si>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</si>
  <si>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</si>
  <si>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</si>
  <si>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</si>
  <si>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</si>
  <si>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</si>
  <si>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</si>
  <si>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</si>
  <si>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</si>
  <si>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</si>
  <si>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</si>
  <si>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</si>
  <si>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</si>
  <si>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</si>
  <si>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</si>
  <si>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</si>
  <si>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</si>
  <si>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</si>
  <si>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</si>
  <si>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</si>
  <si>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</si>
  <si>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</si>
  <si>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</si>
  <si>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</si>
  <si>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</si>
  <si>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</si>
  <si>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</si>
  <si>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</si>
  <si>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</si>
  <si>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</si>
  <si>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</si>
  <si>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</si>
  <si>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</si>
  <si>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</si>
  <si>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</si>
  <si>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</si>
  <si>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</si>
  <si>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</si>
  <si>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</si>
  <si>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</si>
  <si>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</si>
  <si>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</si>
  <si>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</si>
  <si>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</si>
  <si>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</si>
  <si>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</si>
  <si>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</si>
  <si>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</si>
  <si>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</si>
  <si>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</si>
  <si>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</si>
  <si>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</si>
  <si>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</si>
  <si>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</si>
  <si>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</si>
  <si>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</si>
  <si>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</si>
  <si>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</si>
  <si>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</si>
  <si>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</si>
  <si>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</si>
  <si>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</si>
  <si>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</si>
  <si>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</si>
  <si>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</si>
  <si>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</si>
  <si>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</si>
  <si>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</si>
  <si>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</si>
  <si>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</si>
  <si>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</si>
  <si>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</si>
  <si>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</si>
  <si>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</si>
  <si>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</si>
  <si>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</si>
  <si>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</si>
  <si>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</si>
  <si>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</si>
  <si>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</si>
  <si>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</si>
  <si>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</si>
  <si>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</si>
  <si>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</si>
  <si>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</si>
  <si>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</si>
  <si>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</si>
  <si>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</si>
  <si>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</si>
  <si>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</si>
  <si>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</si>
  <si>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</si>
  <si>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</si>
  <si>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</si>
  <si>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</si>
  <si>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</si>
  <si>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</si>
  <si>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</si>
  <si>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</si>
  <si>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</si>
  <si>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</si>
  <si>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</si>
  <si>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</si>
  <si>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</si>
  <si>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</si>
  <si>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</si>
  <si>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</si>
  <si>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</si>
  <si>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</si>
  <si>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</si>
  <si>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</si>
  <si>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</si>
  <si>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</si>
  <si>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</si>
  <si>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</si>
  <si>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</si>
  <si>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</si>
  <si>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</si>
  <si>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</si>
  <si>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</si>
  <si>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</si>
  <si>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</si>
  <si>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</si>
  <si>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</si>
  <si>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</si>
  <si>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</si>
  <si>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</si>
  <si>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</si>
  <si>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</si>
  <si>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</si>
  <si>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</si>
  <si>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</si>
  <si>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</si>
  <si>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</si>
  <si>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</si>
  <si>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</si>
  <si>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</si>
  <si>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</si>
  <si>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</si>
  <si>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</si>
  <si>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</si>
  <si>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</si>
  <si>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</si>
  <si>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</si>
  <si>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</si>
  <si>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</si>
  <si>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</si>
  <si>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</si>
  <si>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</si>
  <si>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</si>
  <si>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</si>
  <si>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</si>
  <si>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</si>
  <si>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</si>
  <si>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</si>
  <si>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</si>
  <si>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</si>
  <si>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</si>
  <si>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</si>
  <si>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</si>
  <si>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</si>
  <si>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</si>
  <si>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</si>
  <si>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</si>
  <si>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</si>
  <si>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</si>
  <si>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</si>
  <si>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</si>
  <si>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</si>
  <si>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</si>
  <si>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</si>
  <si>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</si>
  <si>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</si>
  <si>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</si>
  <si>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</si>
  <si>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</si>
  <si>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</si>
  <si>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</si>
  <si>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</si>
  <si>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</si>
  <si>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</si>
  <si>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</si>
  <si>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</si>
  <si>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</si>
  <si>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</si>
  <si>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</si>
  <si>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</si>
  <si>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</si>
  <si>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</si>
  <si>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</si>
  <si>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</si>
  <si>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</si>
  <si>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</si>
  <si>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</si>
  <si>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</si>
  <si>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</si>
  <si>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</si>
  <si>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</si>
  <si>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</si>
  <si>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</si>
  <si>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</si>
  <si>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</si>
  <si>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</si>
  <si>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</si>
  <si>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</si>
  <si>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</si>
  <si>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</si>
  <si>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</si>
  <si>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</si>
  <si>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</si>
  <si>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</si>
  <si>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</si>
  <si>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</si>
  <si>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</si>
  <si>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</si>
  <si>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</si>
  <si>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</si>
  <si>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</si>
  <si>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</si>
  <si>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</si>
  <si>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</si>
  <si>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</si>
  <si>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</si>
  <si>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</si>
  <si>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</si>
  <si>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</si>
  <si>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</si>
  <si>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</si>
  <si>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</si>
  <si>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</si>
  <si>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</si>
  <si>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</si>
  <si>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</si>
  <si>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</si>
  <si>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</si>
  <si>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</si>
  <si>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</si>
  <si>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</si>
  <si>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</si>
  <si>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</si>
  <si>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</si>
  <si>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</si>
  <si>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</si>
  <si>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</si>
  <si>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</si>
  <si>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</si>
  <si>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</si>
  <si>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</si>
  <si>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</si>
  <si>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</si>
  <si>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</si>
  <si>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</si>
  <si>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</si>
  <si>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</si>
  <si>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</si>
  <si>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</si>
  <si>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</si>
  <si>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</si>
  <si>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</si>
  <si>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</si>
  <si>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</si>
  <si>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</si>
  <si>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</si>
  <si>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</si>
  <si>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</si>
  <si>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</si>
  <si>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</si>
  <si>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</si>
  <si>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</si>
  <si>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</si>
  <si>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</si>
  <si>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</si>
  <si>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</si>
  <si>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</si>
  <si>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</si>
  <si>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</si>
  <si>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</si>
  <si>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</si>
  <si>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</si>
  <si>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</si>
  <si>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</si>
  <si>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</si>
  <si>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</si>
  <si>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</si>
  <si>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</si>
  <si>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</si>
  <si>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</si>
  <si>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</si>
  <si>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</si>
  <si>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</si>
  <si>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</si>
  <si>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</si>
  <si>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</si>
  <si>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</si>
  <si>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</si>
  <si>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</si>
  <si>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</si>
  <si>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</si>
  <si>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</si>
  <si>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</si>
  <si>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</si>
  <si>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</si>
  <si>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</si>
  <si>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</si>
  <si>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</si>
  <si>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</si>
  <si>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</si>
  <si>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</si>
  <si>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</si>
  <si>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</si>
  <si>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</si>
  <si>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</si>
  <si>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</si>
  <si>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</si>
  <si>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</si>
  <si>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</si>
  <si>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</si>
  <si>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</si>
  <si>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</si>
  <si>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</si>
  <si>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</si>
  <si>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</si>
  <si>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</si>
  <si>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</si>
  <si>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</si>
  <si>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</si>
  <si>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</si>
  <si>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</si>
  <si>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</si>
  <si>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</si>
  <si>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</si>
  <si>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</si>
  <si>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</si>
  <si>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</si>
  <si>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</si>
  <si>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</si>
  <si>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</si>
  <si>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</si>
  <si>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</si>
  <si>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</si>
  <si>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</si>
  <si>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</si>
  <si>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</si>
  <si>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</si>
  <si>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</si>
  <si>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</si>
  <si>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</si>
  <si>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</si>
  <si>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</si>
  <si>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</si>
  <si>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</si>
  <si>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</si>
  <si>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</si>
  <si>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</si>
  <si>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</si>
  <si>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</si>
  <si>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</si>
  <si>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</si>
  <si>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</si>
  <si>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</si>
  <si>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</si>
  <si>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</si>
  <si>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</si>
  <si>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</si>
  <si>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</si>
  <si>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</si>
  <si>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</si>
  <si>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</si>
  <si>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</si>
  <si>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</si>
  <si>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</si>
  <si>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</si>
  <si>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</si>
  <si>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</si>
  <si>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</si>
  <si>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</si>
  <si>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</si>
  <si>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</si>
  <si>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</si>
  <si>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</si>
  <si>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</si>
  <si>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</si>
  <si>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</si>
  <si>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</si>
  <si>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</si>
  <si>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</si>
  <si>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</si>
  <si>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</si>
  <si>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</si>
  <si>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</si>
  <si>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</si>
  <si>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</si>
  <si>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</si>
  <si>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</si>
  <si>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</si>
  <si>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</si>
  <si>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</si>
  <si>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</si>
  <si>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</si>
  <si>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</si>
  <si>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</si>
  <si>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</si>
  <si>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</si>
  <si>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</si>
  <si>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</si>
  <si>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</si>
  <si>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</si>
  <si>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</si>
  <si>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</si>
  <si>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</si>
  <si>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</si>
  <si>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</si>
  <si>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</si>
  <si>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</si>
  <si>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</si>
  <si>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</si>
  <si>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</si>
  <si>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</si>
  <si>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</si>
  <si>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</si>
  <si>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</si>
  <si>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</si>
  <si>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</si>
  <si>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</si>
  <si>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</si>
  <si>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</si>
  <si>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</si>
  <si>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</si>
  <si>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</si>
  <si>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</si>
  <si>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</si>
  <si>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</si>
  <si>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</si>
  <si>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</si>
  <si>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</si>
  <si>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</si>
  <si>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</si>
  <si>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</si>
  <si>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</si>
  <si>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</si>
  <si>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</si>
  <si>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</si>
  <si>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</si>
  <si>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</si>
  <si>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</si>
  <si>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</si>
  <si>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</si>
  <si>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</si>
  <si>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</si>
  <si>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</si>
  <si>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</si>
  <si>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</si>
  <si>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</si>
  <si>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</si>
  <si>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</si>
  <si>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</si>
  <si>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</si>
  <si>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</si>
  <si>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</si>
  <si>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</si>
  <si>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</si>
  <si>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</si>
  <si>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</si>
  <si>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</si>
  <si>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</si>
  <si>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</si>
  <si>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</si>
  <si>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</si>
  <si>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</si>
  <si>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</si>
  <si>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</si>
  <si>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</si>
  <si>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</si>
  <si>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</si>
  <si>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</si>
  <si>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</si>
  <si>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</si>
  <si>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</si>
  <si>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</si>
  <si>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</si>
  <si>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</si>
  <si>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</si>
  <si>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</si>
  <si>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</si>
  <si>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</si>
  <si>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</si>
  <si>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</si>
  <si>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</si>
  <si>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</si>
  <si>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</si>
  <si>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</si>
  <si>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</si>
  <si>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</si>
  <si>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</si>
  <si>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</si>
  <si>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</si>
  <si>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</si>
  <si>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</si>
  <si>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</si>
  <si>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</si>
  <si>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</si>
  <si>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</si>
  <si>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</si>
  <si>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</si>
  <si>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</si>
  <si>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</si>
  <si>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</si>
  <si>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</si>
  <si>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</si>
  <si>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</si>
  <si>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</si>
  <si>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</si>
  <si>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</si>
  <si>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</si>
  <si>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</si>
  <si>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</si>
  <si>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</si>
  <si>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</si>
  <si>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</si>
  <si>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</si>
  <si>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</si>
  <si>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</si>
  <si>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</si>
  <si>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</si>
  <si>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</si>
  <si>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</si>
  <si>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</si>
  <si>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</si>
  <si>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</si>
  <si>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</si>
  <si>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</si>
  <si>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</si>
  <si>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</si>
  <si>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</si>
  <si>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</si>
  <si>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</si>
  <si>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</si>
  <si>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</si>
  <si>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</si>
  <si>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</si>
  <si>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</si>
  <si>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</si>
  <si>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</si>
  <si>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</si>
  <si>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</si>
  <si>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</si>
  <si>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</si>
  <si>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</si>
  <si>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</si>
  <si>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</si>
  <si>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</si>
  <si>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</si>
  <si>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</si>
  <si>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</si>
  <si>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</si>
  <si>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</si>
  <si>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</si>
  <si>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</si>
  <si>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</si>
  <si>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</si>
  <si>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</si>
  <si>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</si>
  <si>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</si>
  <si>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</si>
  <si>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</si>
  <si>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</si>
  <si>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</si>
  <si>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</si>
  <si>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</si>
  <si>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</si>
  <si>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</si>
  <si>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</si>
  <si>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</si>
  <si>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</si>
  <si>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</si>
  <si>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</si>
  <si>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</si>
  <si>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</si>
  <si>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</si>
  <si>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</si>
  <si>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</si>
  <si>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</si>
  <si>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</si>
  <si>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</si>
  <si>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</si>
  <si>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</si>
  <si>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</si>
  <si>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</si>
  <si>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</si>
  <si>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</si>
  <si>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</si>
  <si>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</si>
  <si>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</si>
  <si>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</si>
  <si>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</si>
  <si>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</si>
  <si>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</si>
  <si>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</si>
  <si>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</si>
  <si>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</si>
  <si>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</si>
  <si>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</si>
  <si>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</si>
  <si>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</si>
  <si>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</si>
  <si>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</si>
  <si>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</si>
  <si>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</si>
  <si>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</si>
  <si>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</si>
  <si>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</si>
  <si>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</si>
  <si>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</si>
  <si>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</si>
  <si>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</si>
  <si>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</si>
  <si>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</si>
  <si>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</si>
  <si>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</si>
  <si>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</si>
  <si>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</si>
  <si>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</si>
  <si>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</si>
  <si>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</si>
  <si>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</si>
  <si>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</si>
  <si>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</si>
  <si>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</si>
  <si>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</si>
  <si>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</si>
  <si>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</si>
  <si>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</si>
  <si>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</si>
  <si>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</si>
  <si>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</si>
  <si>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</si>
  <si>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</si>
  <si>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</si>
  <si>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</si>
  <si>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</si>
  <si>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</si>
  <si>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</si>
  <si>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</si>
  <si>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</si>
  <si>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</si>
  <si>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</si>
  <si>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</si>
  <si>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</si>
  <si>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</si>
  <si>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</si>
  <si>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</si>
  <si>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</si>
  <si>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</si>
  <si>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</si>
  <si>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</si>
  <si>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</si>
  <si>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</si>
  <si>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</si>
  <si>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</si>
  <si>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</si>
  <si>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</si>
  <si>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</si>
  <si>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</si>
  <si>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</si>
  <si>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</si>
  <si>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</si>
  <si>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</si>
  <si>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</si>
  <si>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</si>
  <si>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</si>
  <si>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</si>
  <si>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</si>
  <si>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</si>
  <si>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</si>
  <si>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</si>
  <si>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</si>
  <si>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</si>
  <si>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</si>
  <si>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</si>
  <si>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</si>
  <si>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</si>
  <si>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</si>
  <si>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</si>
  <si>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</si>
  <si>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</si>
  <si>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</si>
  <si>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</si>
  <si>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</si>
  <si>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</si>
  <si>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</si>
  <si>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</si>
  <si>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</si>
  <si>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</si>
  <si>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</si>
  <si>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</si>
  <si>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</si>
  <si>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</si>
  <si>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</si>
  <si>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</si>
  <si>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</si>
  <si>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</si>
  <si>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</si>
  <si>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</si>
  <si>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</si>
  <si>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</si>
  <si>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</si>
  <si>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</si>
  <si>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</si>
  <si>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</si>
  <si>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</si>
  <si>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</si>
  <si>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</si>
  <si>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</si>
  <si>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</si>
  <si>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</si>
  <si>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</si>
  <si>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</si>
  <si>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</si>
  <si>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</si>
  <si>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</si>
  <si>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</si>
  <si>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</si>
  <si>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</si>
  <si>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</si>
  <si>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</si>
  <si>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</si>
  <si>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</si>
  <si>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</si>
  <si>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</si>
  <si>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</si>
  <si>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</si>
  <si>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</si>
  <si>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</si>
  <si>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</si>
  <si>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</si>
  <si>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</si>
  <si>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</si>
  <si>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</si>
  <si>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</si>
  <si>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</si>
  <si>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</si>
  <si>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</si>
  <si>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</si>
  <si>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</si>
  <si>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</si>
  <si>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</si>
  <si>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</si>
  <si>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</si>
  <si>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</si>
  <si>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</si>
  <si>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</si>
  <si>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</si>
  <si>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</si>
  <si>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</si>
  <si>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</si>
  <si>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</si>
  <si>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</si>
  <si>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</si>
  <si>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</si>
  <si>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</si>
  <si>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</si>
  <si>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</si>
  <si>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</si>
  <si>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</si>
  <si>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</si>
  <si>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</si>
  <si>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</si>
  <si>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</si>
  <si>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</si>
  <si>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</si>
  <si>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</si>
  <si>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</si>
  <si>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</si>
  <si>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</si>
  <si>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</si>
  <si>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</si>
  <si>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</si>
  <si>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</si>
  <si>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</si>
  <si>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</si>
  <si>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</si>
  <si>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</si>
  <si>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</si>
  <si>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</si>
  <si>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</si>
  <si>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</si>
  <si>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</si>
  <si>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</si>
  <si>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</si>
  <si>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</si>
  <si>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</si>
  <si>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</si>
  <si>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</si>
  <si>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</si>
  <si>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</si>
  <si>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</si>
  <si>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</si>
  <si>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</si>
  <si>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</si>
  <si>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</si>
  <si>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</si>
  <si>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</si>
  <si>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</si>
  <si>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</si>
  <si>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</si>
  <si>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</si>
  <si>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</si>
  <si>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</si>
  <si>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</si>
  <si>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</si>
  <si>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</si>
  <si>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</si>
  <si>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</si>
  <si>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</si>
  <si>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</si>
  <si>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</si>
  <si>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</si>
  <si>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</si>
  <si>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</si>
  <si>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</si>
  <si>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</si>
  <si>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</si>
  <si>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</si>
  <si>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</si>
  <si>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</si>
  <si>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</si>
  <si>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</si>
  <si>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</si>
  <si>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</si>
  <si>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</si>
  <si>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</si>
  <si>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</si>
  <si>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</si>
  <si>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</si>
  <si>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</si>
  <si>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</si>
  <si>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</si>
  <si>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</si>
  <si>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</si>
  <si>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</si>
  <si>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</si>
  <si>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</si>
  <si>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</si>
  <si>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</si>
  <si>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</si>
  <si>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</si>
  <si>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</si>
  <si>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</si>
  <si>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</si>
  <si>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</si>
  <si>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</si>
  <si>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</si>
  <si>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</si>
  <si>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</si>
  <si>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</si>
  <si>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</si>
  <si>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</si>
  <si>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</si>
  <si>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</si>
  <si>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</si>
  <si>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</si>
  <si>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</si>
  <si>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</si>
  <si>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</si>
  <si>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</si>
  <si>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</si>
  <si>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</si>
  <si>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</si>
  <si>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</si>
  <si>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</si>
  <si>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</si>
  <si>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</si>
  <si>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</si>
  <si>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</si>
  <si>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</si>
  <si>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</si>
  <si>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</si>
  <si>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</si>
  <si>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</si>
  <si>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</si>
  <si>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</si>
  <si>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</si>
  <si>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</si>
  <si>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</si>
  <si>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</si>
  <si>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</si>
  <si>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</si>
  <si>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</si>
  <si>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</si>
  <si>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</si>
  <si>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</si>
  <si>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</si>
  <si>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</si>
  <si>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</si>
  <si>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</si>
  <si>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</si>
  <si>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</si>
  <si>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</si>
  <si>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</si>
  <si>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</si>
  <si>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</si>
  <si>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</si>
  <si>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</si>
  <si>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</si>
  <si>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</si>
  <si>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</si>
  <si>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</si>
  <si>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</si>
  <si>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</si>
  <si>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</si>
  <si>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</si>
  <si>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</si>
  <si>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</si>
  <si>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</si>
  <si>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</si>
  <si>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</si>
  <si>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</si>
  <si>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</si>
  <si>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</si>
  <si>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</si>
  <si>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</si>
  <si>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</si>
  <si>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</si>
  <si>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</si>
  <si>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</si>
  <si>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</si>
  <si>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</si>
  <si>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</si>
  <si>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</si>
  <si>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</si>
  <si>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</si>
  <si>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</si>
  <si>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</si>
  <si>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</si>
  <si>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</si>
  <si>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</si>
  <si>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</si>
  <si>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</si>
  <si>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</si>
  <si>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</si>
  <si>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</si>
  <si>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</si>
  <si>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</si>
  <si>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</si>
  <si>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</si>
  <si>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</si>
  <si>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</si>
  <si>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</si>
  <si>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</si>
  <si>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</si>
  <si>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</si>
  <si>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</si>
  <si>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</si>
  <si>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</si>
  <si>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</si>
  <si>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</si>
  <si>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</si>
  <si>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</si>
  <si>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</si>
  <si>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</si>
  <si>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</si>
  <si>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</si>
  <si>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</si>
  <si>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</si>
  <si>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</si>
  <si>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</si>
  <si>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</si>
  <si>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</si>
  <si>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</si>
  <si>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</si>
  <si>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</si>
  <si>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</si>
  <si>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</si>
  <si>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</si>
  <si>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</si>
  <si>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</si>
  <si>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</si>
  <si>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</si>
  <si>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</si>
  <si>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</si>
  <si>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</si>
  <si>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</si>
  <si>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</si>
  <si>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</si>
  <si>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</si>
  <si>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</si>
  <si>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</si>
  <si>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</si>
  <si>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</si>
  <si>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</si>
  <si>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</si>
  <si>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</si>
  <si>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</si>
  <si>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</si>
  <si>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</si>
  <si>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</si>
  <si>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</si>
  <si>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</si>
  <si>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</si>
  <si>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</si>
  <si>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</si>
  <si>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</si>
  <si>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</si>
  <si>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</si>
  <si>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</si>
  <si>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</si>
  <si>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</si>
  <si>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</si>
  <si>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</si>
  <si>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</si>
  <si>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</si>
  <si>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</si>
  <si>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</si>
  <si>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</si>
  <si>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</si>
  <si>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</si>
  <si>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</si>
  <si>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</si>
  <si>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</si>
  <si>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</si>
  <si>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</si>
  <si>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</si>
  <si>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</si>
  <si>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</si>
  <si>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</si>
  <si>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</si>
  <si>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</si>
  <si>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</si>
  <si>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</si>
  <si>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</si>
  <si>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</si>
  <si>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</si>
  <si>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</si>
  <si>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</si>
  <si>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</si>
  <si>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</si>
  <si>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</si>
  <si>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</si>
  <si>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</si>
  <si>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</si>
  <si>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</si>
  <si>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</si>
  <si>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</si>
  <si>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</si>
  <si>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</si>
  <si>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</si>
  <si>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</si>
  <si>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</si>
  <si>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</si>
  <si>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</si>
  <si>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</si>
  <si>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</si>
  <si>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</si>
  <si>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</si>
  <si>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</si>
  <si>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</si>
  <si>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</si>
  <si>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</si>
  <si>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</si>
  <si>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</si>
  <si>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</si>
  <si>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</si>
  <si>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</si>
  <si>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</si>
  <si>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</si>
  <si>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</si>
  <si>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</si>
  <si>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</si>
  <si>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</si>
  <si>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</si>
  <si>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</si>
  <si>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</si>
  <si>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</si>
  <si>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</si>
  <si>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</si>
  <si>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</si>
  <si>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</si>
  <si>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</si>
  <si>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</si>
  <si>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</si>
  <si>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</si>
  <si>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</si>
  <si>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</si>
  <si>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</si>
  <si>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</si>
  <si>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</si>
  <si>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</si>
  <si>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</si>
  <si>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</si>
  <si>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</si>
  <si>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</si>
  <si>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</si>
  <si>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</si>
  <si>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</si>
  <si>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</si>
  <si>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</si>
  <si>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</si>
  <si>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</si>
  <si>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</si>
  <si>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</si>
  <si>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</si>
  <si>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</si>
  <si>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</si>
  <si>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</si>
  <si>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</si>
  <si>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</si>
  <si>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</si>
  <si>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</si>
  <si>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</si>
  <si>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</si>
  <si>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</si>
  <si>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</si>
  <si>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</si>
  <si>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</si>
  <si>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</si>
  <si>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</si>
  <si>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</si>
  <si>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</si>
  <si>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</si>
  <si>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</si>
  <si>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</si>
  <si>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</si>
  <si>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</si>
  <si>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</si>
  <si>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</si>
  <si>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</si>
  <si>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</si>
  <si>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</si>
  <si>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</si>
  <si>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</si>
  <si>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</si>
  <si>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</si>
  <si>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</si>
  <si>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</si>
  <si>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</si>
  <si>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</si>
  <si>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</si>
  <si>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</si>
  <si>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</si>
  <si>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</si>
  <si>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</si>
  <si>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</si>
  <si>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</si>
  <si>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</si>
  <si>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</si>
  <si>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</si>
  <si>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</si>
  <si>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</si>
  <si>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</si>
  <si>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</si>
  <si>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</si>
  <si>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</si>
  <si>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</si>
  <si>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</si>
  <si>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</si>
  <si>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</si>
  <si>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</si>
  <si>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</si>
  <si>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</si>
  <si>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</si>
  <si>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</si>
  <si>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</si>
  <si>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</si>
  <si>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</si>
  <si>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</si>
  <si>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</si>
  <si>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</si>
  <si>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</si>
  <si>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</si>
  <si>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</si>
  <si>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</si>
  <si>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</si>
  <si>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</si>
  <si>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</si>
  <si>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</si>
  <si>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</si>
  <si>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</si>
  <si>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</si>
  <si>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</si>
  <si>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</si>
  <si>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</si>
  <si>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</si>
  <si>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</si>
  <si>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</si>
  <si>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</si>
  <si>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</si>
  <si>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</si>
  <si>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</si>
  <si>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</si>
  <si>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</si>
  <si>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</si>
  <si>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</si>
  <si>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</si>
  <si>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</si>
  <si>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</si>
  <si>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</si>
  <si>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</si>
  <si>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</si>
  <si>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</si>
  <si>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</si>
  <si>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</si>
  <si>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</si>
  <si>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</si>
  <si>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</si>
  <si>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</si>
  <si>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</si>
  <si>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</si>
  <si>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</si>
  <si>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</si>
  <si>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</si>
  <si>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</si>
  <si>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</si>
  <si>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</si>
  <si>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</si>
  <si>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</si>
  <si>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</si>
  <si>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</si>
  <si>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</si>
  <si>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</si>
  <si>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</si>
  <si>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</si>
  <si>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</si>
  <si>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</si>
  <si>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</si>
  <si>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</si>
  <si>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</si>
  <si>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</si>
  <si>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</si>
  <si>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</si>
  <si>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</si>
  <si>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</si>
  <si>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</si>
  <si>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</si>
  <si>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</si>
  <si>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</si>
  <si>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</si>
  <si>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</si>
  <si>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</si>
  <si>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</si>
  <si>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</si>
  <si>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</si>
  <si>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</si>
  <si>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</si>
  <si>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</si>
  <si>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</si>
  <si>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</si>
  <si>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</si>
  <si>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</si>
  <si>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</si>
  <si>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</si>
  <si>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</si>
  <si>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</si>
  <si>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</si>
  <si>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</si>
  <si>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</si>
  <si>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</si>
  <si>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</si>
  <si>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</si>
  <si>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</si>
  <si>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</si>
  <si>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</si>
  <si>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</si>
  <si>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</si>
  <si>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</si>
  <si>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</si>
  <si>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</si>
  <si>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</si>
  <si>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</si>
  <si>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</si>
  <si>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</si>
  <si>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</si>
  <si>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</si>
  <si>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</si>
  <si>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</si>
  <si>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</si>
  <si>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</si>
  <si>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</si>
  <si>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</si>
  <si>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</si>
  <si>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</si>
  <si>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</si>
  <si>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</si>
  <si>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</si>
  <si>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</si>
  <si>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</si>
  <si>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</si>
  <si>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</si>
  <si>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</si>
  <si>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</si>
  <si>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</si>
  <si>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</si>
  <si>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</si>
  <si>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</si>
  <si>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</si>
  <si>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</si>
  <si>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</si>
  <si>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</si>
  <si>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</si>
  <si>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</si>
  <si>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</si>
  <si>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</si>
  <si>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</si>
  <si>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</si>
  <si>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</si>
  <si>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</si>
  <si>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</si>
  <si>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</si>
  <si>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</si>
  <si>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</si>
  <si>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</si>
  <si>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</si>
  <si>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</si>
  <si>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</si>
  <si>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</si>
  <si>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</si>
  <si>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</si>
  <si>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</si>
  <si>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</si>
  <si>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</si>
  <si>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</si>
  <si>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</si>
  <si>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</si>
  <si>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</si>
  <si>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</si>
  <si>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</si>
  <si>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</si>
  <si>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</si>
  <si>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</si>
  <si>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</si>
  <si>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</si>
  <si>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</si>
  <si>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</si>
  <si>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</si>
  <si>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</si>
  <si>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</si>
  <si>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</si>
  <si>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</si>
  <si>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</si>
  <si>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</si>
  <si>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</si>
  <si>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</si>
  <si>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</si>
  <si>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</si>
  <si>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</si>
  <si>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</si>
  <si>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</si>
  <si>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</si>
  <si>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</si>
  <si>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</si>
  <si>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</si>
  <si>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</si>
  <si>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</si>
  <si>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</si>
  <si>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</si>
  <si>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</si>
  <si>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</si>
  <si>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</si>
  <si>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</si>
  <si>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</si>
  <si>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</si>
  <si>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</si>
  <si>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</si>
  <si>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</si>
  <si>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</si>
  <si>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</si>
  <si>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</si>
  <si>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</si>
  <si>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</si>
  <si>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</si>
  <si>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</si>
  <si>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</si>
  <si>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</si>
  <si>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</si>
  <si>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</si>
  <si>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</si>
  <si>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</si>
  <si>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</si>
  <si>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</si>
  <si>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</si>
  <si>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</si>
  <si>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</si>
  <si>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</si>
  <si>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</si>
  <si>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</si>
  <si>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</si>
  <si>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</si>
  <si>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</si>
  <si>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</si>
  <si>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</si>
  <si>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</si>
  <si>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</si>
  <si>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</si>
  <si>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</si>
  <si>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</si>
  <si>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</si>
  <si>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</si>
  <si>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</si>
  <si>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</si>
  <si>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</si>
  <si>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</si>
  <si>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</si>
  <si>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</si>
  <si>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</si>
  <si>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</si>
  <si>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</si>
  <si>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</si>
  <si>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</si>
  <si>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</si>
  <si>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</si>
  <si>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</si>
  <si>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</si>
  <si>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</si>
  <si>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</si>
  <si>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</si>
  <si>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</si>
  <si>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</si>
  <si>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</si>
  <si>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</si>
  <si>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</si>
  <si>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</si>
  <si>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</si>
  <si>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</si>
  <si>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</si>
  <si>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</si>
  <si>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</si>
  <si>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</si>
  <si>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</si>
  <si>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</si>
  <si>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</si>
  <si>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</si>
  <si>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</si>
  <si>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</si>
  <si>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</si>
  <si>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</si>
  <si>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</si>
  <si>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</si>
  <si>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</si>
  <si>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</si>
  <si>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</si>
  <si>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</si>
  <si>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</si>
  <si>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</si>
  <si>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</si>
  <si>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</si>
  <si>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</si>
  <si>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</si>
  <si>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</si>
  <si>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</si>
  <si>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</si>
  <si>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</si>
  <si>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</si>
  <si>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</si>
  <si>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</si>
  <si>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</si>
  <si>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</si>
  <si>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</si>
  <si>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</si>
  <si>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</si>
  <si>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</si>
  <si>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</si>
  <si>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</si>
  <si>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</si>
  <si>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</si>
  <si>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</si>
  <si>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</si>
  <si>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</si>
  <si>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</si>
  <si>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</si>
  <si>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</si>
  <si>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</si>
  <si>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</si>
  <si>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</si>
  <si>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</si>
  <si>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</si>
  <si>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</si>
  <si>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</si>
  <si>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</si>
  <si>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</si>
  <si>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</si>
  <si>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</si>
  <si>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</si>
  <si>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</si>
  <si>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</si>
  <si>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</si>
  <si>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</si>
  <si>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</si>
  <si>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</si>
  <si>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</si>
  <si>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</si>
  <si>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</si>
  <si>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</si>
  <si>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</si>
  <si>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</si>
  <si>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</si>
  <si>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</si>
  <si>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</si>
  <si>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</si>
  <si>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</si>
  <si>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</si>
  <si>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</si>
  <si>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</si>
  <si>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</si>
  <si>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</si>
  <si>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</si>
  <si>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</si>
  <si>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</si>
  <si>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</si>
  <si>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</si>
  <si>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</si>
  <si>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</si>
  <si>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</si>
  <si>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</si>
  <si>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</si>
  <si>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</si>
  <si>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</si>
  <si>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</si>
  <si>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</si>
  <si>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</si>
  <si>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</si>
  <si>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</si>
  <si>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</si>
  <si>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</si>
  <si>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</si>
  <si>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</si>
  <si>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</si>
  <si>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</si>
  <si>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</si>
  <si>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</si>
  <si>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</si>
  <si>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</si>
  <si>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</si>
  <si>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</si>
  <si>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</si>
  <si>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</si>
  <si>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</si>
  <si>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</si>
  <si>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</si>
  <si>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</si>
  <si>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</si>
  <si>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</si>
  <si>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</si>
  <si>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</si>
  <si>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</si>
  <si>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</si>
  <si>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</si>
  <si>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</si>
  <si>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</si>
  <si>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</si>
  <si>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</si>
  <si>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</si>
  <si>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</si>
  <si>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</si>
  <si>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</si>
  <si>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</si>
  <si>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</si>
  <si>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</si>
  <si>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</si>
  <si>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</si>
  <si>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</si>
  <si>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</si>
  <si>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</si>
  <si>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</si>
  <si>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</si>
  <si>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</si>
  <si>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</si>
  <si>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</si>
  <si>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</si>
  <si>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</si>
  <si>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</si>
  <si>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</si>
  <si>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</si>
  <si>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</si>
  <si>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</si>
  <si>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</si>
  <si>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</si>
  <si>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</si>
  <si>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</si>
  <si>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</si>
  <si>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</si>
  <si>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</si>
  <si>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</si>
  <si>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</si>
  <si>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</si>
  <si>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</si>
  <si>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</si>
  <si>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</si>
  <si>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</si>
  <si>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</si>
  <si>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</si>
  <si>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</si>
  <si>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</si>
  <si>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</si>
  <si>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</si>
  <si>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</si>
  <si>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</si>
  <si>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</si>
  <si>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</si>
  <si>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</si>
  <si>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</si>
  <si>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</si>
  <si>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</si>
  <si>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</si>
  <si>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</si>
  <si>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</si>
  <si>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</si>
  <si>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</si>
  <si>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</si>
  <si>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</si>
  <si>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</si>
  <si>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</si>
  <si>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</si>
  <si>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</si>
  <si>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</si>
  <si>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</si>
  <si>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</si>
  <si>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</si>
  <si>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</si>
  <si>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</si>
  <si>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</si>
  <si>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</si>
  <si>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</si>
  <si>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</si>
  <si>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</si>
  <si>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</si>
  <si>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</si>
  <si>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</si>
  <si>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</si>
  <si>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</si>
  <si>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</si>
  <si>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</si>
  <si>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</si>
  <si>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</si>
  <si>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</si>
  <si>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</si>
  <si>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</si>
  <si>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</si>
  <si>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</si>
  <si>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</si>
  <si>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</si>
  <si>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</si>
  <si>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</si>
  <si>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</si>
  <si>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</si>
  <si>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</si>
  <si>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</si>
  <si>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</si>
  <si>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</si>
  <si>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</si>
  <si>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</si>
  <si>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</si>
  <si>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</si>
  <si>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</si>
  <si>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</si>
  <si>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</si>
  <si>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</si>
  <si>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</si>
  <si>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</si>
  <si>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</si>
  <si>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</si>
  <si>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</si>
  <si>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</si>
  <si>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</si>
  <si>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</si>
  <si>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</si>
  <si>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</si>
  <si>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</si>
  <si>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</si>
  <si>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</si>
  <si>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</si>
  <si>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</si>
  <si>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</si>
  <si>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</si>
  <si>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</si>
  <si>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</si>
  <si>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</si>
  <si>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</si>
  <si>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</si>
  <si>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</si>
  <si>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</si>
  <si>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</si>
  <si>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</si>
  <si>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</si>
  <si>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</si>
  <si>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</si>
  <si>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</si>
  <si>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</si>
  <si>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</si>
  <si>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</si>
  <si>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</si>
  <si>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</si>
  <si>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</si>
  <si>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</si>
  <si>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</si>
  <si>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</si>
  <si>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</si>
  <si>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</si>
  <si>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</si>
  <si>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</si>
  <si>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</si>
  <si>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</si>
  <si>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</si>
  <si>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</si>
  <si>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</si>
  <si>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</si>
  <si>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</si>
  <si>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</si>
  <si>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</si>
  <si>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</si>
  <si>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</si>
  <si>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</si>
  <si>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</si>
  <si>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</si>
  <si>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</si>
  <si>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</si>
  <si>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</si>
  <si>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</si>
  <si>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</si>
  <si>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</si>
  <si>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</si>
  <si>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</si>
  <si>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</si>
  <si>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</si>
  <si>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</si>
  <si>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</si>
  <si>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</si>
  <si>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</si>
  <si>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</si>
  <si>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</si>
  <si>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</si>
  <si>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</si>
  <si>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</si>
  <si>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</si>
  <si>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</si>
  <si>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</si>
  <si>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</si>
  <si>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</si>
  <si>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</si>
  <si>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</si>
  <si>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</si>
  <si>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</si>
  <si>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</si>
  <si>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</si>
  <si>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</si>
  <si>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</si>
  <si>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</si>
  <si>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</si>
  <si>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</si>
  <si>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</si>
  <si>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</si>
  <si>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</si>
  <si>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</si>
  <si>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</si>
  <si>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</si>
  <si>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</si>
  <si>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</si>
  <si>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</si>
  <si>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</si>
  <si>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</si>
  <si>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</si>
  <si>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</si>
  <si>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</si>
  <si>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</si>
  <si>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</si>
  <si>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</si>
  <si>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</si>
  <si>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</si>
  <si>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</si>
  <si>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</si>
  <si>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</si>
  <si>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</si>
  <si>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</si>
  <si>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</si>
  <si>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</si>
  <si>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</si>
  <si>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</si>
  <si>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</si>
  <si>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</si>
  <si>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</si>
  <si>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</si>
  <si>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</si>
  <si>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</si>
  <si>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</si>
  <si>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</si>
  <si>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</si>
  <si>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</si>
  <si>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</si>
  <si>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</si>
  <si>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</si>
  <si>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</si>
  <si>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</si>
  <si>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</si>
  <si>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</si>
  <si>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</si>
  <si>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</si>
  <si>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</si>
  <si>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</si>
  <si>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</si>
  <si>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</si>
  <si>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</si>
  <si>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</si>
  <si>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</si>
  <si>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</si>
  <si>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</si>
  <si>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</si>
  <si>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</si>
  <si>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</si>
  <si>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</si>
  <si>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</si>
  <si>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</si>
  <si>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</si>
  <si>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</si>
  <si>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</si>
  <si>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</si>
  <si>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</si>
  <si>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</si>
  <si>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</si>
  <si>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</si>
  <si>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</si>
  <si>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</si>
  <si>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</si>
  <si>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</si>
  <si>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</si>
  <si>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</si>
  <si>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</si>
  <si>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</si>
  <si>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</si>
  <si>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</si>
  <si>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</si>
  <si>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</si>
  <si>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</si>
  <si>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</si>
  <si>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</si>
  <si>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</si>
  <si>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</si>
  <si>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</si>
  <si>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</si>
  <si>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</si>
  <si>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</si>
  <si>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</si>
  <si>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</si>
  <si>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</si>
  <si>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</si>
  <si>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</si>
  <si>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</si>
  <si>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</si>
  <si>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</si>
  <si>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</si>
  <si>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</si>
  <si>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</si>
  <si>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</si>
  <si>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</si>
  <si>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</si>
  <si>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</si>
  <si>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</si>
  <si>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</si>
  <si>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</si>
  <si>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</si>
  <si>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</si>
  <si>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</si>
  <si>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</si>
  <si>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</si>
  <si>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</si>
  <si>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</si>
  <si>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</si>
  <si>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</si>
  <si>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</si>
  <si>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</si>
  <si>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</si>
  <si>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</si>
  <si>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</si>
  <si>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</si>
  <si>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</si>
  <si>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</si>
  <si>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</si>
  <si>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</si>
  <si>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</si>
  <si>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</si>
  <si>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</si>
  <si>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</si>
  <si>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</si>
  <si>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</si>
  <si>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</si>
  <si>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</si>
  <si>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</si>
  <si>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</si>
  <si>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</si>
  <si>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</si>
  <si>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</si>
  <si>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</si>
  <si>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</si>
  <si>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</si>
  <si>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</si>
  <si>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</si>
  <si>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</si>
  <si>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</si>
  <si>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</si>
  <si>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</si>
  <si>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</si>
  <si>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</si>
  <si>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</si>
  <si>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</si>
  <si>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</si>
  <si>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</si>
  <si>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</si>
  <si>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</si>
  <si>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</si>
  <si>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</si>
  <si>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</si>
  <si>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</si>
  <si>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</si>
  <si>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</si>
  <si>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</si>
  <si>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</si>
  <si>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</si>
  <si>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</si>
  <si>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</si>
  <si>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</si>
  <si>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</si>
  <si>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</si>
  <si>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</si>
  <si>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</si>
  <si>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</si>
  <si>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</si>
  <si>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</si>
  <si>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</si>
  <si>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</si>
  <si>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</si>
  <si>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</si>
  <si>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</si>
  <si>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</si>
  <si>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</si>
  <si>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</si>
  <si>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</si>
  <si>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</si>
  <si>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</si>
  <si>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</si>
  <si>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</si>
  <si>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</si>
  <si>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</si>
  <si>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</si>
  <si>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</si>
  <si>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</si>
  <si>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</si>
  <si>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</si>
  <si>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</si>
  <si>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</si>
  <si>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</si>
  <si>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</si>
  <si>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</si>
  <si>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</si>
  <si>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</si>
  <si>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</si>
  <si>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</si>
  <si>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</si>
  <si>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</si>
  <si>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</si>
  <si>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</si>
  <si>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</si>
  <si>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</si>
  <si>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</si>
  <si>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</si>
  <si>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</si>
  <si>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</si>
  <si>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</si>
  <si>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</si>
  <si>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</si>
  <si>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</si>
  <si>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</si>
  <si>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</si>
  <si>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</si>
  <si>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</si>
  <si>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</si>
  <si>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</si>
  <si>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</si>
  <si>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</si>
  <si>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</si>
  <si>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</si>
  <si>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</si>
  <si>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</si>
  <si>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</si>
  <si>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</si>
  <si>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</si>
  <si>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</si>
  <si>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</si>
  <si>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</si>
  <si>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</si>
  <si>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</si>
  <si>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</si>
  <si>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</si>
  <si>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</si>
  <si>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</si>
  <si>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</si>
  <si>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</si>
  <si>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</si>
  <si>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</si>
  <si>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</si>
  <si>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</si>
  <si>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</si>
  <si>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</si>
  <si>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</si>
  <si>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</si>
  <si>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</si>
  <si>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</si>
  <si>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</si>
  <si>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</si>
  <si>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</si>
  <si>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</si>
  <si>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</si>
  <si>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</si>
  <si>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</si>
  <si>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</si>
  <si>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</si>
  <si>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</si>
  <si>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</si>
  <si>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</si>
  <si>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</si>
  <si>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</si>
  <si>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</si>
  <si>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</si>
  <si>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</si>
  <si>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</si>
  <si>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</si>
  <si>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</si>
  <si>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</si>
  <si>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</si>
  <si>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</si>
  <si>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</si>
  <si>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</si>
  <si>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</si>
  <si>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</si>
  <si>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</si>
  <si>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</si>
  <si>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</si>
  <si>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</si>
  <si>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</si>
  <si>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</si>
  <si>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</si>
  <si>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</si>
  <si>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</si>
  <si>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</si>
  <si>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</si>
  <si>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</si>
  <si>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</si>
  <si>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</si>
  <si>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</si>
  <si>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</si>
  <si>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</si>
  <si>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</si>
  <si>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</si>
  <si>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</si>
  <si>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</si>
  <si>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</si>
  <si>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</si>
  <si>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</si>
  <si>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</si>
  <si>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</si>
  <si>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</si>
  <si>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</si>
  <si>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</si>
  <si>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</si>
  <si>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</si>
  <si>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</si>
  <si>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</si>
  <si>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</si>
  <si>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</si>
  <si>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</si>
  <si>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</si>
  <si>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</si>
  <si>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</si>
  <si>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</si>
  <si>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</si>
  <si>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</si>
  <si>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</si>
  <si>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</si>
  <si>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</si>
  <si>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</si>
  <si>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</si>
  <si>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</si>
  <si>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</si>
  <si>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</si>
  <si>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</si>
  <si>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</si>
  <si>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</si>
  <si>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</si>
  <si>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</si>
  <si>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</si>
  <si>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</si>
  <si>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</si>
  <si>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</si>
  <si>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</si>
  <si>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</si>
  <si>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</si>
  <si>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</si>
  <si>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</si>
  <si>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</si>
  <si>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</si>
  <si>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</si>
  <si>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</si>
  <si>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</si>
  <si>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</si>
  <si>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</si>
  <si>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</si>
  <si>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</si>
  <si>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</si>
  <si>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</si>
  <si>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</si>
  <si>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</si>
  <si>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</si>
  <si>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</si>
  <si>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</si>
  <si>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</si>
  <si>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</si>
  <si>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</si>
  <si>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</si>
  <si>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</si>
  <si>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</si>
  <si>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</si>
  <si>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</si>
  <si>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</si>
  <si>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</si>
  <si>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</si>
  <si>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</si>
  <si>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</si>
  <si>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</si>
  <si>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</si>
  <si>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</si>
  <si>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</si>
  <si>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</si>
  <si>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</si>
  <si>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</si>
  <si>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</si>
  <si>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</si>
  <si>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</si>
  <si>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</si>
  <si>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</si>
  <si>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</si>
  <si>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</si>
  <si>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</si>
  <si>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</si>
  <si>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</si>
  <si>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</si>
  <si>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</si>
  <si>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</si>
  <si>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</si>
  <si>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</si>
  <si>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</si>
  <si>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</si>
  <si>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</si>
  <si>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</si>
  <si>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</si>
  <si>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</si>
  <si>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</si>
  <si>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</si>
  <si>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</si>
  <si>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</si>
  <si>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</si>
  <si>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</si>
  <si>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</si>
  <si>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</si>
  <si>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</si>
  <si>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</si>
  <si>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</si>
  <si>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</si>
  <si>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</si>
  <si>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</si>
  <si>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</si>
  <si>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</si>
  <si>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</si>
  <si>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</si>
  <si>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</si>
  <si>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</si>
  <si>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</si>
  <si>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</si>
  <si>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</si>
  <si>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</si>
  <si>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</si>
  <si>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</si>
  <si>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</si>
  <si>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</si>
  <si>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</si>
  <si>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</si>
  <si>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</si>
  <si>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</si>
  <si>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</si>
  <si>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</si>
  <si>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</si>
  <si>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</si>
  <si>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</si>
  <si>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</si>
  <si>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</si>
  <si>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</si>
  <si>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</si>
  <si>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</si>
  <si>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</si>
  <si>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</si>
  <si>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</si>
  <si>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</si>
  <si>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</si>
  <si>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</si>
  <si>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</si>
  <si>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</si>
  <si>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</si>
  <si>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</si>
  <si>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</si>
  <si>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</si>
  <si>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</si>
  <si>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</si>
  <si>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</si>
  <si>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</si>
  <si>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</si>
  <si>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</si>
  <si>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</si>
  <si>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</si>
  <si>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</si>
  <si>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</si>
  <si>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</si>
  <si>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</si>
  <si>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</si>
  <si>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</si>
  <si>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</si>
  <si>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</si>
  <si>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</si>
  <si>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</si>
  <si>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</si>
  <si>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</si>
  <si>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</si>
  <si>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</si>
  <si>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</si>
  <si>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</si>
  <si>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</si>
  <si>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</si>
  <si>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</si>
  <si>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</si>
  <si>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</si>
  <si>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</si>
  <si>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</si>
  <si>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</si>
  <si>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</si>
  <si>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</si>
  <si>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</si>
  <si>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</si>
  <si>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</si>
  <si>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</si>
  <si>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</si>
  <si>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</si>
  <si>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</si>
  <si>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</si>
  <si>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</si>
  <si>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</si>
  <si>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</si>
  <si>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</si>
  <si>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</si>
  <si>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</si>
  <si>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</si>
  <si>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</si>
  <si>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</si>
  <si>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</si>
  <si>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</si>
  <si>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</si>
  <si>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</si>
  <si>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</si>
  <si>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</si>
  <si>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</si>
  <si>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</si>
  <si>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</si>
  <si>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</si>
  <si>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</si>
  <si>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</si>
  <si>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</si>
  <si>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</si>
  <si>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</si>
  <si>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</si>
  <si>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</si>
  <si>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</si>
  <si>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</si>
  <si>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</si>
  <si>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</si>
  <si>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</si>
  <si>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</si>
  <si>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</si>
  <si>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</si>
  <si>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</si>
  <si>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</si>
  <si>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</si>
  <si>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</si>
  <si>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</si>
  <si>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</si>
  <si>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</si>
  <si>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</si>
  <si>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</si>
  <si>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</si>
  <si>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</si>
  <si>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</si>
  <si>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</si>
  <si>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</si>
  <si>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</si>
  <si>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</si>
  <si>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</si>
  <si>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</si>
  <si>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</si>
  <si>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</si>
  <si>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</si>
  <si>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</si>
  <si>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</si>
  <si>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</si>
  <si>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</si>
  <si>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</si>
  <si>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</si>
  <si>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</si>
  <si>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</si>
  <si>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</si>
  <si>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</si>
  <si>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</si>
  <si>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</si>
  <si>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</si>
  <si>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</si>
  <si>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</si>
  <si>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</si>
  <si>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</si>
  <si>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</si>
  <si>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</si>
  <si>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</si>
  <si>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</si>
  <si>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</si>
  <si>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</si>
  <si>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</si>
  <si>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</si>
  <si>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</si>
  <si>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</si>
  <si>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</si>
  <si>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</si>
  <si>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</si>
  <si>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</si>
  <si>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</si>
  <si>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</si>
  <si>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</si>
  <si>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</si>
  <si>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</si>
  <si>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</si>
  <si>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</si>
  <si>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</si>
  <si>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</si>
  <si>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</si>
  <si>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</si>
  <si>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</si>
  <si>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</si>
  <si>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</si>
  <si>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</si>
  <si>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</si>
  <si>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</si>
  <si>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</si>
  <si>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</si>
  <si>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</si>
  <si>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</si>
  <si>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</si>
  <si>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</si>
  <si>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</si>
  <si>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</si>
  <si>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</si>
  <si>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</si>
  <si>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</si>
  <si>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</si>
  <si>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</si>
  <si>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</si>
  <si>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</si>
  <si>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</si>
  <si>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</si>
  <si>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</si>
  <si>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</si>
  <si>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</si>
  <si>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</si>
  <si>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</si>
  <si>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</si>
  <si>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</si>
  <si>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</si>
  <si>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</si>
  <si>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</si>
  <si>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</si>
  <si>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</si>
  <si>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</si>
  <si>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</si>
  <si>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</si>
  <si>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</si>
  <si>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</si>
  <si>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</si>
  <si>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</si>
  <si>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</si>
  <si>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</si>
  <si>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</si>
  <si>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</si>
  <si>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</si>
  <si>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</si>
  <si>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</si>
  <si>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</si>
  <si>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</si>
  <si>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</si>
  <si>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</si>
  <si>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</si>
  <si>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</si>
  <si>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</si>
  <si>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</si>
  <si>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</si>
  <si>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</si>
  <si>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</si>
  <si>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</si>
  <si>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</si>
  <si>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</si>
  <si>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</si>
  <si>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</si>
  <si>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</si>
  <si>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</si>
  <si>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</si>
  <si>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</si>
  <si>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</si>
  <si>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</si>
  <si>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</si>
  <si>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</si>
  <si>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</si>
  <si>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</si>
  <si>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</si>
  <si>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</si>
  <si>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</si>
  <si>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</si>
  <si>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</si>
  <si>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</si>
  <si>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</si>
  <si>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</si>
  <si>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</si>
  <si>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</si>
  <si>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</si>
  <si>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</si>
  <si>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</si>
  <si>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</si>
  <si>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</si>
  <si>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</si>
  <si>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</si>
  <si>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</si>
  <si>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</si>
  <si>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</si>
  <si>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</si>
  <si>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</si>
  <si>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</si>
  <si>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</si>
  <si>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</si>
  <si>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</si>
  <si>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</si>
  <si>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</si>
  <si>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</si>
  <si>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</si>
  <si>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</si>
  <si>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</si>
  <si>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</si>
  <si>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</si>
  <si>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</si>
  <si>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</si>
  <si>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</si>
  <si>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</si>
  <si>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</si>
  <si>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</si>
  <si>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</si>
  <si>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</si>
  <si>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</si>
  <si>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</si>
  <si>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</si>
  <si>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</si>
  <si>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</si>
  <si>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</si>
  <si>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</si>
  <si>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</si>
  <si>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</si>
  <si>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</si>
  <si>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</si>
  <si>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</si>
  <si>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</si>
  <si>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</si>
  <si>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</si>
  <si>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</si>
  <si>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</si>
  <si>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</si>
  <si>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</si>
  <si>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</si>
  <si>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</si>
  <si>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</si>
  <si>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</si>
  <si>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</si>
  <si>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</si>
  <si>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</si>
  <si>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</si>
  <si>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</si>
  <si>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</si>
  <si>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</si>
  <si>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</si>
  <si>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</si>
  <si>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</si>
  <si>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</si>
  <si>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</si>
  <si>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</si>
  <si>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</si>
  <si>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</si>
  <si>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</si>
  <si>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</si>
  <si>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</si>
  <si>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</si>
  <si>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</si>
  <si>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</si>
  <si>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</si>
  <si>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</si>
  <si>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</si>
  <si>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</si>
  <si>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</si>
  <si>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</si>
  <si>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</si>
  <si>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</si>
  <si>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</si>
  <si>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</si>
  <si>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</si>
  <si>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</si>
  <si>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</si>
  <si>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</si>
  <si>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</si>
  <si>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</si>
  <si>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</si>
  <si>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</si>
  <si>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</si>
  <si>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</si>
  <si>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</si>
  <si>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</si>
  <si>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</si>
  <si>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</si>
  <si>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</si>
  <si>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</si>
  <si>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</si>
  <si>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</si>
  <si>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</si>
  <si>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</si>
  <si>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</si>
  <si>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</si>
  <si>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</si>
  <si>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</si>
  <si>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</si>
  <si>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</si>
  <si>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</si>
  <si>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</si>
  <si>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</si>
  <si>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</si>
  <si>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</si>
  <si>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</si>
  <si>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</si>
  <si>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</si>
  <si>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</si>
  <si>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</si>
  <si>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</si>
  <si>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</si>
  <si>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</si>
  <si>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</si>
  <si>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</si>
  <si>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</si>
  <si>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</si>
  <si>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</si>
  <si>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</si>
  <si>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</si>
  <si>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</si>
  <si>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</si>
  <si>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</si>
  <si>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</si>
  <si>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</si>
  <si>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</si>
  <si>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</si>
  <si>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</si>
  <si>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</si>
  <si>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</si>
  <si>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</si>
  <si>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</si>
  <si>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</si>
  <si>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</si>
  <si>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</si>
  <si>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</si>
  <si>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</si>
  <si>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</si>
  <si>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</si>
  <si>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</si>
  <si>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</si>
  <si>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</si>
  <si>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</si>
  <si>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</si>
  <si>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</si>
  <si>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</si>
  <si>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</si>
  <si>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</si>
  <si>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</si>
  <si>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</si>
  <si>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</si>
  <si>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</si>
  <si>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</si>
  <si>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</si>
  <si>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</si>
  <si>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</si>
  <si>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</si>
  <si>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</si>
  <si>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</si>
  <si>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</si>
  <si>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</si>
  <si>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</si>
  <si>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</si>
  <si>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</si>
  <si>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</si>
  <si>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</si>
  <si>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</si>
  <si>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</si>
  <si>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</si>
  <si>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</si>
  <si>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</si>
  <si>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</si>
  <si>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</si>
  <si>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</si>
  <si>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</si>
  <si>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</si>
  <si>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</si>
  <si>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</si>
  <si>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</si>
  <si>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</si>
  <si>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</si>
  <si>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</si>
  <si>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</si>
  <si>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</si>
  <si>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</si>
  <si>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</si>
  <si>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</si>
  <si>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</si>
  <si>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</si>
  <si>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</si>
  <si>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</si>
  <si>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</si>
  <si>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</si>
  <si>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</si>
  <si>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</si>
  <si>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</si>
  <si>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</si>
  <si>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</si>
  <si>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</si>
  <si>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</si>
  <si>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</si>
  <si>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</si>
  <si>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</si>
  <si>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</si>
  <si>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</si>
  <si>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</si>
  <si>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</si>
  <si>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</si>
  <si>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</si>
  <si>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</si>
  <si>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</si>
  <si>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</si>
  <si>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</si>
  <si>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</si>
  <si>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</si>
  <si>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</si>
  <si>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</si>
  <si>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</si>
  <si>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</si>
  <si>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</si>
  <si>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</si>
  <si>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</si>
  <si>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</si>
  <si>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</si>
  <si>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</si>
  <si>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</si>
  <si>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</si>
  <si>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</si>
  <si>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</si>
  <si>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</si>
  <si>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</si>
  <si>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</si>
  <si>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</si>
  <si>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</si>
  <si>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</si>
  <si>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</si>
  <si>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</si>
  <si>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</si>
  <si>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</si>
  <si>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</si>
  <si>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</si>
  <si>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</si>
  <si>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</si>
  <si>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</si>
  <si>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</si>
  <si>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</si>
  <si>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</si>
  <si>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</si>
  <si>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</si>
  <si>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</si>
  <si>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</si>
  <si>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</si>
  <si>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</si>
  <si>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</si>
  <si>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</si>
  <si>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</si>
  <si>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</si>
  <si>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</si>
  <si>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</si>
  <si>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</si>
  <si>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</si>
  <si>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</si>
  <si>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</si>
  <si>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</si>
  <si>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</si>
  <si>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</si>
  <si>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</si>
  <si>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</si>
  <si>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</si>
  <si>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</si>
  <si>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</si>
  <si>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</si>
  <si>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</si>
  <si>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</si>
  <si>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</si>
  <si>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</si>
  <si>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</si>
  <si>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</si>
  <si>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</si>
  <si>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</si>
  <si>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</si>
  <si>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</si>
  <si>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</si>
  <si>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</si>
  <si>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</si>
  <si>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</si>
  <si>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</si>
  <si>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</si>
  <si>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</si>
  <si>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</si>
  <si>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</si>
  <si>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</si>
  <si>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</si>
  <si>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</si>
  <si>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</si>
  <si>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</si>
  <si>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</si>
  <si>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</si>
  <si>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</si>
  <si>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</si>
  <si>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</si>
  <si>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</si>
  <si>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</si>
  <si>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</si>
  <si>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</si>
  <si>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</si>
  <si>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</si>
  <si>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</si>
  <si>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</si>
  <si>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</si>
  <si>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</si>
  <si>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</si>
  <si>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</si>
  <si>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</si>
  <si>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</si>
  <si>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</si>
  <si>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</si>
  <si>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</si>
  <si>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</si>
  <si>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</si>
  <si>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</si>
  <si>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</si>
  <si>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</si>
  <si>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</si>
  <si>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</si>
  <si>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</si>
  <si>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</si>
  <si>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</si>
  <si>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</si>
  <si>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</si>
  <si>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</si>
  <si>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</si>
  <si>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</si>
  <si>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</si>
  <si>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</si>
  <si>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</si>
  <si>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</si>
  <si>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</si>
  <si>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</si>
  <si>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</si>
  <si>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</si>
  <si>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</si>
  <si>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</si>
  <si>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</si>
  <si>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</si>
  <si>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</si>
  <si>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</si>
  <si>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</si>
  <si>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</si>
  <si>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</si>
  <si>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</si>
  <si>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</si>
  <si>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</si>
  <si>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</si>
  <si>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</si>
  <si>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</si>
  <si>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</si>
  <si>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</si>
  <si>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</si>
  <si>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</si>
  <si>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</si>
  <si>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</si>
  <si>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</si>
  <si>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</si>
  <si>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</si>
  <si>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</si>
  <si>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</si>
  <si>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</si>
  <si>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</si>
  <si>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</si>
  <si>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</si>
  <si>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</si>
  <si>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</si>
  <si>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</si>
  <si>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</si>
  <si>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</si>
  <si>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</si>
  <si>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</si>
  <si>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</si>
  <si>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</si>
  <si>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</si>
  <si>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</si>
  <si>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</si>
  <si>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</si>
  <si>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</si>
  <si>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</si>
  <si>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</si>
  <si>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</si>
  <si>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</si>
  <si>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</si>
  <si>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</si>
  <si>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</si>
  <si>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</si>
  <si>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</si>
  <si>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</si>
  <si>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</si>
  <si>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</si>
  <si>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</si>
  <si>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</si>
  <si>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</si>
  <si>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</si>
  <si>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</si>
  <si>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</si>
  <si>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</si>
  <si>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</si>
  <si>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</si>
  <si>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</si>
  <si>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</si>
  <si>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</si>
  <si>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</si>
  <si>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</si>
  <si>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</si>
  <si>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</si>
  <si>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</si>
  <si>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</si>
  <si>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</si>
  <si>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</si>
  <si>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</si>
  <si>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</si>
  <si>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</si>
  <si>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</si>
  <si>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</si>
  <si>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</si>
  <si>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</si>
  <si>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</si>
  <si>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</si>
  <si>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</si>
  <si>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</si>
  <si>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</si>
  <si>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</si>
  <si>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</si>
  <si>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</si>
  <si>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</si>
  <si>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</si>
  <si>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</si>
  <si>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</si>
  <si>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</si>
  <si>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</si>
  <si>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</si>
  <si>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</si>
  <si>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</si>
  <si>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</si>
  <si>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</si>
  <si>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</si>
  <si>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</si>
  <si>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</si>
  <si>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</si>
  <si>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</si>
  <si>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</si>
  <si>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</si>
  <si>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</si>
  <si>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</si>
  <si>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</si>
  <si>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</si>
  <si>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</si>
  <si>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</si>
  <si>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</si>
  <si>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</si>
  <si>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</si>
  <si>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</si>
  <si>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</si>
  <si>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</si>
  <si>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</si>
  <si>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</si>
  <si>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</si>
  <si>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</si>
  <si>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</si>
  <si>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</si>
  <si>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</si>
  <si>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</si>
  <si>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</si>
  <si>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</si>
  <si>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</si>
  <si>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</si>
  <si>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</si>
  <si>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</si>
  <si>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</si>
  <si>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</si>
  <si>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</si>
  <si>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</si>
  <si>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</si>
  <si>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</si>
  <si>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</si>
  <si>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</si>
  <si>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</si>
  <si>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</si>
  <si>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</si>
  <si>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</si>
  <si>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</si>
  <si>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</si>
  <si>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</si>
  <si>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</si>
  <si>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</si>
  <si>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</si>
  <si>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</si>
  <si>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</si>
  <si>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</si>
  <si>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</si>
  <si>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</si>
  <si>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</si>
  <si>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</si>
  <si>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</si>
  <si>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</si>
  <si>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</si>
  <si>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</si>
  <si>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</si>
  <si>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</si>
  <si>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</si>
  <si>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</si>
  <si>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</si>
  <si>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</si>
  <si>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</si>
  <si>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</si>
  <si>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</si>
  <si>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</si>
  <si>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</si>
  <si>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</si>
  <si>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</si>
  <si>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</si>
  <si>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</si>
  <si>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</si>
  <si>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</si>
  <si>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</si>
  <si>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</si>
  <si>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</si>
  <si>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</si>
  <si>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</si>
  <si>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</si>
  <si>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</si>
  <si>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</si>
  <si>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</si>
  <si>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</si>
  <si>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</si>
  <si>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</si>
  <si>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</si>
  <si>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</si>
  <si>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</si>
  <si>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</si>
  <si>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</si>
  <si>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</si>
  <si>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</si>
  <si>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</si>
  <si>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</si>
  <si>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</si>
  <si>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</si>
  <si>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</si>
  <si>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</si>
  <si>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</si>
  <si>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</si>
  <si>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</si>
  <si>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</si>
  <si>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</si>
  <si>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</si>
  <si>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</si>
  <si>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</si>
  <si>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</si>
  <si>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</si>
  <si>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</si>
  <si>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</si>
  <si>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</si>
  <si>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</si>
  <si>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</si>
  <si>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</si>
  <si>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</si>
  <si>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</si>
  <si>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</si>
  <si>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</si>
  <si>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</si>
  <si>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</si>
  <si>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</si>
  <si>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</si>
  <si>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</si>
  <si>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</si>
  <si>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</si>
  <si>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</si>
  <si>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</si>
  <si>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</si>
  <si>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</si>
  <si>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</si>
  <si>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</si>
  <si>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</si>
  <si>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</si>
  <si>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</si>
  <si>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</si>
  <si>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</si>
  <si>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</si>
  <si>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</si>
  <si>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</si>
  <si>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</si>
  <si>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</si>
  <si>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</si>
  <si>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</si>
  <si>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</si>
  <si>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</si>
  <si>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</si>
  <si>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</si>
  <si>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</si>
  <si>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</si>
  <si>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</si>
  <si>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</si>
  <si>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</si>
  <si>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</si>
  <si>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</si>
  <si>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</si>
  <si>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</si>
  <si>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</si>
  <si>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</si>
  <si>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</si>
  <si>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</si>
  <si>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</si>
  <si>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</si>
  <si>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</si>
  <si>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</si>
  <si>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</si>
  <si>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</si>
  <si>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</si>
  <si>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</si>
  <si>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</si>
  <si>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</si>
  <si>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</si>
  <si>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</si>
  <si>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</si>
  <si>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</si>
  <si>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</si>
  <si>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</si>
  <si>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</si>
  <si>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</si>
  <si>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</si>
  <si>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</si>
  <si>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</si>
  <si>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</si>
  <si>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</si>
  <si>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</si>
  <si>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</si>
  <si>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</si>
  <si>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</si>
  <si>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</si>
  <si>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</si>
  <si>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</si>
  <si>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</si>
  <si>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</si>
  <si>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</si>
  <si>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</si>
  <si>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</si>
  <si>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</si>
  <si>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</si>
  <si>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</si>
  <si>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</si>
  <si>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</si>
  <si>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</si>
  <si>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</si>
  <si>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</si>
  <si>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</si>
  <si>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</si>
  <si>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</si>
  <si>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</si>
  <si>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</si>
  <si>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</si>
  <si>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</si>
  <si>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</si>
  <si>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</si>
  <si>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</si>
  <si>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</si>
  <si>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</si>
  <si>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</si>
  <si>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</si>
  <si>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</si>
  <si>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</si>
  <si>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</si>
  <si>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</si>
  <si>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</si>
  <si>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</si>
  <si>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</si>
  <si>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</si>
  <si>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</si>
  <si>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</si>
  <si>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</si>
  <si>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</si>
  <si>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</si>
  <si>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</si>
  <si>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</si>
  <si>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</si>
  <si>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</si>
  <si>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</si>
  <si>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</si>
  <si>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</si>
  <si>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</si>
  <si>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</si>
  <si>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</si>
  <si>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</si>
  <si>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</si>
  <si>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</si>
  <si>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</si>
  <si>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</si>
  <si>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</si>
  <si>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</si>
  <si>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</si>
  <si>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</si>
  <si>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</si>
  <si>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</si>
  <si>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</si>
  <si>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</si>
  <si>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</si>
  <si>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</si>
  <si>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</si>
  <si>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</si>
  <si>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</si>
  <si>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</si>
  <si>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</si>
  <si>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</si>
  <si>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</si>
  <si>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</si>
  <si>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</si>
  <si>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</si>
  <si>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</si>
  <si>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</si>
  <si>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</si>
  <si>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</si>
  <si>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</si>
  <si>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</si>
  <si>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</si>
  <si>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</si>
  <si>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</si>
  <si>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</si>
  <si>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</si>
  <si>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</si>
  <si>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</si>
  <si>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</si>
  <si>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</si>
  <si>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</si>
  <si>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</si>
  <si>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</si>
  <si>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</si>
  <si>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</si>
  <si>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</si>
  <si>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</si>
  <si>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</si>
  <si>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</si>
  <si>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</si>
  <si>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</si>
  <si>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</si>
  <si>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</si>
  <si>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</si>
  <si>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</si>
  <si>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</si>
  <si>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</si>
  <si>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</si>
  <si>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</si>
  <si>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</si>
  <si>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</si>
  <si>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</si>
  <si>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</si>
  <si>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</si>
  <si>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</si>
  <si>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</si>
  <si>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</si>
  <si>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</si>
  <si>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</si>
  <si>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</si>
  <si>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</si>
  <si>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</si>
  <si>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</si>
  <si>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</si>
  <si>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</si>
  <si>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</si>
  <si>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</si>
  <si>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</si>
  <si>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</si>
  <si>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</si>
  <si>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</si>
  <si>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</si>
  <si>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</si>
  <si>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</si>
  <si>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</si>
  <si>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</si>
  <si>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</si>
  <si>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</si>
  <si>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</si>
  <si>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</si>
  <si>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</si>
  <si>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</si>
  <si>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</si>
  <si>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</si>
  <si>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</si>
  <si>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</si>
  <si>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</si>
  <si>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</si>
  <si>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</si>
  <si>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</si>
  <si>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</si>
  <si>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</si>
  <si>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</si>
  <si>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</si>
  <si>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</si>
  <si>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</si>
  <si>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</si>
  <si>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</si>
  <si>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</si>
  <si>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</si>
  <si>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</si>
  <si>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</si>
  <si>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</si>
  <si>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</si>
  <si>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</si>
  <si>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</si>
  <si>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</si>
  <si>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</si>
  <si>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</si>
  <si>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</si>
  <si>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</si>
  <si>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</si>
  <si>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</si>
  <si>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</si>
  <si>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</si>
  <si>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</si>
  <si>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</si>
  <si>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</si>
  <si>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</si>
  <si>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</si>
  <si>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</si>
  <si>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</si>
  <si>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</si>
  <si>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</si>
  <si>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</si>
  <si>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</si>
  <si>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</si>
  <si>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</si>
  <si>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</si>
  <si>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</si>
  <si>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</si>
  <si>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</si>
  <si>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</si>
  <si>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</si>
  <si>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</si>
  <si>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</si>
  <si>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</si>
  <si>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</si>
  <si>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</si>
  <si>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</si>
  <si>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</si>
  <si>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</si>
  <si>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</si>
  <si>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</si>
  <si>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</si>
  <si>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</si>
  <si>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</si>
  <si>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</si>
  <si>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</si>
  <si>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</si>
  <si>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</si>
  <si>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</si>
  <si>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</si>
  <si>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</si>
  <si>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</si>
  <si>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</si>
  <si>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</si>
  <si>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</si>
  <si>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</si>
  <si>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</si>
  <si>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</si>
  <si>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</si>
  <si>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</si>
  <si>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</si>
  <si>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</si>
  <si>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</si>
  <si>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</si>
  <si>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</si>
  <si>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</si>
  <si>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</si>
  <si>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</si>
  <si>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</si>
  <si>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</si>
  <si>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</si>
  <si>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</si>
  <si>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</si>
  <si>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</si>
  <si>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</si>
  <si>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</si>
  <si>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</si>
  <si>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</si>
  <si>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</si>
  <si>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</si>
  <si>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</si>
  <si>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</si>
  <si>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</si>
  <si>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</si>
  <si>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</si>
  <si>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</si>
  <si>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</si>
  <si>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</si>
  <si>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</si>
  <si>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</si>
  <si>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</si>
  <si>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</si>
  <si>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</si>
  <si>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</si>
  <si>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</si>
  <si>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</si>
  <si>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</si>
  <si>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</si>
  <si>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</si>
  <si>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</si>
  <si>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</si>
  <si>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</si>
  <si>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</si>
  <si>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</si>
  <si>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</si>
  <si>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</si>
  <si>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</si>
  <si>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</si>
  <si>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</si>
  <si>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</si>
  <si>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</si>
  <si>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</si>
  <si>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</si>
  <si>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</si>
  <si>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</si>
  <si>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</si>
  <si>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</si>
  <si>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</si>
  <si>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</si>
  <si>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</si>
  <si>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</si>
  <si>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</si>
  <si>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</si>
  <si>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</si>
  <si>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</si>
  <si>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</si>
  <si>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</si>
  <si>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</si>
  <si>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</si>
  <si>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</si>
  <si>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</si>
  <si>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</si>
  <si>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</si>
  <si>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</si>
  <si>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</si>
  <si>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</si>
  <si>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</si>
  <si>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</si>
  <si>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</si>
  <si>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</si>
  <si>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</si>
  <si>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</si>
  <si>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</si>
  <si>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</si>
  <si>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</si>
  <si>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</si>
  <si>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</si>
  <si>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</si>
  <si>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</si>
  <si>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</si>
  <si>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</si>
  <si>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</si>
  <si>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</si>
  <si>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</si>
  <si>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</si>
  <si>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</si>
  <si>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</si>
  <si>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</si>
  <si>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</si>
  <si>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</si>
  <si>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</si>
  <si>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</si>
  <si>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</si>
  <si>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</si>
  <si>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</si>
  <si>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</si>
  <si>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</si>
  <si>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</si>
  <si>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</si>
  <si>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</si>
  <si>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</si>
  <si>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</si>
  <si>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</si>
  <si>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</si>
  <si>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</si>
  <si>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</si>
  <si>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</si>
  <si>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</si>
  <si>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</si>
  <si>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</si>
  <si>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</si>
  <si>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</si>
  <si>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</si>
  <si>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</si>
  <si>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</si>
  <si>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</si>
  <si>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</si>
  <si>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</si>
  <si>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</si>
  <si>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</si>
  <si>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</si>
  <si>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</si>
  <si>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</si>
  <si>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</si>
  <si>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</si>
  <si>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</si>
  <si>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</si>
  <si>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</si>
  <si>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</si>
  <si>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</si>
  <si>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</si>
  <si>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</si>
  <si>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</si>
  <si>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</si>
  <si>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</si>
  <si>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</si>
  <si>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</si>
  <si>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</si>
  <si>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</si>
  <si>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</si>
  <si>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</si>
  <si>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</si>
  <si>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</si>
  <si>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</si>
  <si>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</si>
  <si>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</si>
  <si>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</si>
  <si>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</si>
  <si>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</si>
  <si>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</si>
  <si>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</si>
  <si>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</si>
  <si>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</si>
  <si>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</si>
  <si>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</si>
  <si>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</si>
  <si>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</si>
  <si>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</si>
  <si>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</si>
  <si>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</si>
  <si>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</si>
  <si>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</si>
  <si>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</si>
  <si>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</si>
  <si>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</si>
  <si>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</si>
  <si>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</si>
  <si>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</si>
  <si>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</si>
  <si>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</si>
  <si>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</si>
  <si>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</si>
  <si>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</si>
  <si>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</si>
  <si>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</si>
  <si>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</si>
  <si>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</si>
  <si>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</si>
  <si>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</si>
  <si>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</si>
  <si>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</si>
  <si>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</si>
  <si>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</si>
  <si>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</si>
  <si>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</si>
  <si>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</si>
  <si>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</si>
  <si>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</si>
  <si>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</si>
  <si>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</si>
  <si>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</si>
  <si>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</si>
  <si>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</si>
  <si>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</si>
  <si>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</si>
  <si>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</si>
  <si>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</si>
  <si>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</si>
  <si>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</si>
  <si>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</si>
  <si>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</si>
  <si>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</si>
  <si>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</si>
  <si>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</si>
  <si>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</si>
  <si>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</si>
  <si>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</si>
  <si>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</si>
  <si>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</si>
  <si>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</si>
  <si>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</si>
  <si>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</si>
  <si>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</si>
  <si>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</si>
  <si>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</si>
  <si>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</si>
  <si>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</si>
  <si>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</si>
  <si>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</si>
  <si>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</si>
  <si>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</si>
  <si>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</si>
  <si>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</si>
  <si>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</si>
  <si>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</si>
  <si>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</si>
  <si>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</si>
  <si>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</si>
  <si>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</si>
  <si>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</si>
  <si>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</si>
  <si>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</si>
  <si>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</si>
  <si>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</si>
  <si>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</si>
  <si>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</si>
  <si>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</si>
  <si>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</si>
  <si>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</si>
  <si>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</si>
  <si>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</si>
  <si>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</si>
  <si>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</si>
  <si>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</si>
  <si>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</si>
  <si>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</si>
  <si>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</si>
  <si>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</si>
  <si>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</si>
  <si>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</si>
  <si>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</si>
  <si>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</si>
  <si>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</si>
  <si>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</si>
  <si>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</si>
  <si>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</si>
  <si>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</si>
  <si>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</si>
  <si>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</si>
  <si>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</si>
  <si>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</si>
  <si>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</si>
  <si>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</si>
  <si>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</si>
  <si>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</si>
  <si>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</si>
  <si>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</si>
  <si>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</si>
  <si>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</si>
  <si>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</si>
  <si>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</si>
  <si>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</si>
  <si>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</si>
  <si>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</si>
  <si>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</si>
  <si>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</si>
  <si>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</si>
  <si>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</si>
  <si>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</si>
  <si>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</si>
  <si>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</si>
  <si>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</si>
  <si>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</si>
  <si>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</si>
  <si>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</si>
  <si>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</si>
  <si>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</si>
  <si>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</si>
  <si>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</si>
  <si>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</si>
  <si>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</si>
  <si>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</si>
  <si>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</si>
  <si>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</si>
  <si>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</si>
  <si>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</si>
  <si>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</si>
  <si>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</si>
  <si>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</si>
  <si>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</si>
  <si>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</si>
  <si>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</si>
  <si>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</si>
  <si>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</si>
  <si>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</si>
  <si>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</si>
  <si>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</si>
  <si>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</si>
  <si>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</si>
  <si>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</si>
  <si>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</si>
  <si>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</si>
  <si>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</si>
  <si>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</si>
  <si>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</si>
  <si>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</si>
  <si>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</si>
  <si>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</si>
  <si>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</si>
  <si>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</si>
  <si>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</si>
  <si>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</si>
  <si>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</si>
  <si>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</si>
  <si>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</si>
  <si>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</si>
  <si>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</si>
  <si>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</si>
  <si>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</si>
  <si>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</si>
  <si>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</si>
  <si>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</si>
  <si>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</si>
  <si>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</si>
  <si>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</si>
  <si>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</si>
  <si>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</si>
  <si>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</si>
  <si>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</si>
  <si>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</si>
  <si>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</si>
  <si>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</si>
  <si>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</si>
  <si>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</si>
  <si>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</si>
  <si>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</si>
  <si>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</si>
  <si>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</si>
  <si>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</si>
  <si>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</si>
  <si>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</si>
  <si>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</si>
  <si>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</si>
  <si>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</si>
  <si>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</si>
  <si>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</si>
  <si>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</si>
  <si>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</si>
  <si>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</si>
  <si>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</si>
  <si>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</si>
  <si>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</si>
  <si>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</si>
  <si>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</si>
  <si>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</si>
  <si>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</si>
  <si>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</si>
  <si>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</si>
  <si>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</si>
  <si>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</si>
  <si>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</si>
  <si>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</si>
  <si>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</si>
  <si>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</si>
  <si>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</si>
  <si>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</si>
  <si>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</si>
  <si>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</si>
  <si>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</si>
  <si>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</si>
  <si>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</si>
  <si>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</si>
  <si>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</si>
  <si>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</si>
  <si>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</si>
  <si>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</si>
  <si>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</si>
  <si>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</si>
  <si>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</si>
  <si>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</si>
  <si>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</si>
  <si>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</si>
  <si>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</si>
  <si>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</si>
  <si>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</si>
  <si>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</si>
  <si>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</si>
  <si>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</si>
  <si>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</si>
  <si>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</si>
  <si>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</si>
  <si>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</si>
  <si>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</si>
  <si>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</si>
  <si>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</si>
  <si>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</si>
  <si>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</si>
  <si>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</si>
  <si>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</si>
  <si>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</si>
  <si>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</si>
  <si>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</si>
  <si>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</si>
  <si>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</si>
  <si>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</si>
  <si>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</si>
  <si>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</si>
  <si>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</si>
  <si>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</si>
  <si>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</si>
  <si>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</si>
  <si>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</si>
  <si>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</si>
  <si>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</si>
  <si>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</si>
  <si>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</si>
  <si>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</si>
  <si>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</si>
  <si>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</si>
  <si>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</si>
  <si>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</si>
  <si>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</si>
  <si>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</si>
  <si>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</si>
  <si>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</si>
  <si>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</si>
  <si>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</si>
  <si>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</si>
  <si>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</si>
  <si>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</si>
  <si>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</si>
  <si>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</si>
  <si>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</si>
  <si>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</si>
  <si>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</si>
  <si>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</si>
  <si>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</si>
  <si>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</si>
  <si>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</si>
  <si>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</si>
  <si>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</si>
  <si>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</si>
  <si>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</si>
  <si>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</si>
  <si>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</si>
  <si>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</si>
  <si>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</si>
  <si>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</si>
  <si>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</si>
  <si>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</si>
  <si>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</si>
  <si>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</si>
  <si>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</si>
  <si>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</si>
  <si>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</si>
  <si>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</si>
  <si>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</si>
  <si>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</si>
  <si>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</si>
  <si>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</si>
  <si>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</si>
  <si>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</si>
  <si>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</si>
  <si>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</si>
  <si>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</si>
  <si>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</si>
  <si>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</si>
  <si>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</si>
  <si>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</si>
  <si>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</si>
  <si>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</si>
  <si>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</si>
  <si>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</si>
  <si>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</si>
  <si>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</si>
  <si>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</si>
  <si>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</si>
  <si>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</si>
  <si>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</si>
  <si>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</si>
  <si>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</si>
  <si>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</si>
  <si>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</si>
  <si>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</si>
  <si>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</si>
  <si>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</si>
  <si>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</si>
  <si>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</si>
  <si>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</si>
  <si>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</si>
  <si>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</si>
  <si>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</si>
  <si>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</si>
  <si>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</si>
  <si>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</si>
  <si>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</si>
  <si>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</si>
  <si>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</si>
  <si>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</si>
  <si>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</si>
  <si>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</si>
  <si>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</si>
  <si>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</si>
  <si>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</si>
  <si>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</si>
  <si>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</si>
  <si>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</si>
  <si>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</si>
  <si>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</si>
  <si>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</si>
  <si>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</si>
  <si>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</si>
  <si>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</si>
  <si>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</si>
  <si>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</si>
  <si>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</si>
  <si>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</si>
  <si>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</si>
  <si>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</si>
  <si>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</si>
  <si>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</si>
  <si>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</si>
  <si>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</si>
  <si>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</si>
  <si>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</si>
  <si>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</si>
  <si>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</si>
  <si>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</si>
  <si>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</si>
  <si>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</si>
  <si>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</si>
  <si>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</si>
  <si>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</si>
  <si>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</si>
  <si>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</si>
  <si>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</si>
  <si>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</si>
  <si>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</si>
  <si>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</si>
  <si>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</si>
  <si>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</si>
  <si>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</si>
  <si>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</si>
  <si>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</si>
  <si>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</si>
  <si>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</si>
  <si>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</si>
  <si>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</si>
  <si>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</si>
  <si>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</si>
  <si>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</si>
  <si>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</si>
  <si>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</si>
  <si>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</si>
  <si>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</si>
  <si>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</si>
  <si>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</si>
  <si>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</si>
  <si>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</si>
  <si>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</si>
  <si>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</si>
  <si>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</si>
  <si>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</si>
  <si>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</si>
  <si>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</si>
  <si>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</si>
  <si>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</si>
  <si>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</si>
  <si>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</si>
  <si>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</si>
  <si>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</si>
  <si>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</si>
  <si>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</si>
  <si>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</si>
  <si>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</si>
  <si>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</si>
  <si>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</si>
  <si>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</si>
  <si>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</si>
  <si>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</si>
  <si>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</si>
  <si>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</si>
  <si>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</si>
  <si>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</si>
  <si>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</si>
  <si>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</si>
  <si>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</si>
  <si>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</si>
  <si>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</si>
  <si>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</si>
  <si>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</si>
  <si>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</si>
  <si>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</si>
  <si>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</si>
  <si>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</si>
  <si>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</si>
  <si>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</si>
  <si>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</si>
  <si>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</si>
  <si>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</si>
  <si>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</si>
  <si>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</si>
  <si>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</si>
  <si>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</si>
  <si>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</si>
  <si>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</si>
  <si>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</si>
  <si>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</si>
  <si>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</si>
  <si>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</si>
  <si>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</si>
  <si>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</si>
  <si>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</si>
  <si>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</si>
  <si>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</si>
  <si>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</si>
  <si>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</si>
  <si>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</si>
  <si>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</si>
  <si>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</si>
  <si>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</si>
  <si>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</si>
  <si>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</si>
  <si>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</si>
  <si>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</si>
  <si>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</si>
  <si>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</si>
  <si>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</si>
  <si>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</si>
  <si>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</si>
  <si>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</si>
  <si>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</si>
  <si>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</si>
  <si>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</si>
  <si>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</si>
  <si>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</si>
  <si>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</si>
  <si>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</si>
  <si>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</si>
  <si>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</si>
  <si>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</si>
  <si>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</si>
  <si>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</si>
  <si>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</si>
  <si>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</si>
  <si>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</si>
  <si>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</si>
  <si>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</si>
  <si>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</si>
  <si>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</si>
  <si>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</si>
  <si>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</si>
  <si>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</si>
  <si>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</si>
  <si>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</si>
  <si>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</si>
  <si>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</si>
  <si>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</si>
  <si>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</si>
  <si>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</si>
  <si>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</si>
  <si>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</si>
  <si>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</si>
  <si>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</si>
  <si>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</si>
  <si>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</si>
  <si>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</si>
  <si>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</si>
  <si>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</si>
  <si>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</si>
  <si>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</si>
  <si>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</si>
  <si>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</si>
  <si>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</si>
  <si>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</si>
  <si>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</si>
  <si>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</si>
  <si>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</si>
  <si>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</si>
  <si>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</si>
  <si>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</si>
  <si>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</si>
  <si>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</si>
  <si>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</si>
  <si>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</si>
  <si>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</si>
  <si>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</si>
  <si>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</si>
  <si>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</si>
  <si>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</si>
  <si>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</si>
  <si>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</si>
  <si>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</si>
  <si>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</si>
  <si>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</si>
  <si>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</si>
  <si>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</si>
  <si>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</si>
  <si>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</si>
  <si>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</si>
  <si>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</si>
  <si>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</si>
  <si>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</si>
  <si>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</si>
  <si>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</si>
  <si>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</si>
  <si>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</si>
  <si>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</si>
  <si>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</si>
  <si>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</si>
  <si>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</si>
  <si>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</si>
  <si>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</si>
  <si>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</si>
  <si>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</si>
  <si>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</si>
  <si>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</si>
  <si>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</si>
  <si>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</si>
  <si>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</si>
  <si>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</si>
  <si>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</si>
  <si>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</si>
  <si>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</si>
  <si>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</si>
  <si>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</si>
  <si>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</si>
  <si>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</si>
  <si>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</si>
  <si>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</si>
  <si>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</si>
  <si>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</si>
  <si>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</si>
  <si>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</si>
  <si>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</si>
  <si>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</si>
  <si>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</si>
  <si>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</si>
  <si>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</si>
  <si>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</si>
  <si>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</si>
  <si>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</si>
  <si>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</si>
  <si>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</si>
  <si>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</si>
  <si>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</si>
  <si>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</si>
  <si>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</si>
  <si>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</si>
  <si>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</si>
  <si>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</si>
  <si>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</si>
  <si>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</si>
  <si>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</si>
  <si>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</si>
  <si>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</si>
  <si>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</si>
  <si>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</si>
  <si>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</si>
  <si>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</si>
  <si>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</si>
  <si>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</si>
  <si>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</si>
  <si>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</si>
  <si>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</si>
  <si>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</si>
  <si>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</si>
  <si>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</si>
  <si>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</si>
  <si>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</si>
  <si>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</si>
  <si>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</si>
  <si>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</si>
  <si>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</si>
  <si>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</si>
  <si>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</si>
  <si>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</si>
  <si>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</si>
  <si>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</si>
  <si>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</si>
  <si>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</si>
  <si>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</si>
  <si>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</si>
  <si>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</si>
  <si>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</si>
  <si>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</si>
  <si>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</si>
  <si>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</si>
  <si>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</si>
  <si>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</si>
  <si>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</si>
  <si>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</si>
  <si>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</si>
  <si>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</si>
  <si>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</si>
  <si>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</si>
  <si>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</si>
  <si>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</si>
  <si>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</si>
  <si>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</si>
  <si>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</si>
  <si>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</si>
  <si>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</si>
  <si>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</si>
  <si>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</si>
  <si>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</si>
  <si>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</si>
  <si>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</si>
  <si>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</si>
  <si>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</si>
  <si>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</si>
  <si>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</si>
  <si>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</si>
  <si>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</si>
  <si>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</si>
  <si>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</si>
  <si>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</si>
  <si>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</si>
  <si>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</si>
  <si>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</si>
  <si>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</si>
  <si>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</si>
  <si>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</si>
  <si>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</si>
  <si>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</si>
  <si>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</si>
  <si>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</si>
  <si>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</si>
  <si>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</si>
  <si>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</si>
  <si>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</si>
  <si>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</si>
  <si>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</si>
  <si>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</si>
  <si>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</si>
  <si>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</si>
  <si>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</si>
  <si>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</si>
  <si>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</si>
  <si>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</si>
  <si>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</si>
  <si>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</si>
  <si>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</si>
  <si>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</si>
  <si>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</si>
  <si>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</si>
  <si>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</si>
  <si>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</si>
  <si>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</si>
  <si>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</si>
  <si>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</si>
  <si>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</si>
  <si>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</si>
  <si>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</si>
  <si>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</si>
  <si>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</si>
  <si>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</si>
  <si>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</si>
  <si>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</si>
  <si>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</si>
  <si>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</si>
  <si>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</si>
  <si>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</si>
  <si>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</si>
  <si>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</si>
  <si>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</si>
  <si>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</si>
  <si>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</si>
  <si>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</si>
  <si>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</si>
  <si>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</si>
  <si>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</si>
  <si>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</si>
  <si>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</si>
  <si>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</si>
  <si>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</si>
  <si>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</si>
  <si>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</si>
  <si>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</si>
  <si>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</si>
  <si>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</si>
  <si>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</si>
  <si>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</si>
  <si>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</si>
  <si>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</si>
  <si>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</si>
  <si>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</si>
  <si>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</si>
  <si>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</si>
  <si>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</si>
  <si>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</si>
  <si>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</si>
  <si>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</si>
  <si>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</si>
  <si>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</si>
  <si>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</si>
  <si>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</si>
  <si>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</si>
  <si>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</si>
  <si>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</si>
  <si>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</si>
  <si>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</si>
  <si>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</si>
  <si>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</si>
  <si>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</si>
  <si>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</si>
  <si>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</si>
  <si>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</si>
  <si>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</si>
  <si>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</si>
  <si>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</si>
  <si>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</si>
  <si>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</si>
  <si>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</si>
  <si>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</si>
  <si>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</si>
  <si>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</si>
  <si>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</si>
  <si>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</si>
  <si>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</si>
  <si>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</si>
  <si>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</si>
  <si>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</si>
  <si>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</si>
  <si>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</si>
  <si>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</si>
  <si>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</si>
  <si>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</si>
  <si>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</si>
  <si>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</si>
  <si>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</si>
  <si>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</si>
  <si>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</si>
  <si>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</si>
  <si>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</si>
  <si>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</si>
  <si>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</si>
  <si>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</si>
  <si>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</si>
  <si>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</si>
  <si>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</si>
  <si>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</si>
  <si>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</si>
  <si>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</si>
  <si>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</si>
  <si>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</si>
  <si>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</si>
  <si>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</si>
  <si>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</si>
  <si>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</si>
  <si>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</si>
  <si>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</si>
  <si>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</si>
  <si>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</si>
  <si>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</si>
  <si>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</si>
  <si>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</si>
  <si>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</si>
  <si>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</si>
  <si>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</si>
  <si>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</si>
  <si>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</si>
  <si>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</si>
  <si>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</si>
  <si>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</si>
  <si>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</si>
  <si>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</si>
  <si>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</si>
  <si>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</si>
  <si>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</si>
  <si>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</si>
  <si>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</si>
  <si>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</si>
  <si>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</si>
  <si>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</si>
  <si>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</si>
  <si>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</si>
  <si>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</si>
  <si>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</si>
  <si>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</si>
  <si>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</si>
  <si>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</si>
  <si>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</si>
  <si>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</si>
  <si>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</si>
  <si>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</si>
  <si>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</si>
  <si>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</si>
  <si>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</si>
  <si>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</si>
  <si>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</si>
  <si>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</si>
  <si>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</si>
  <si>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</si>
  <si>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</si>
  <si>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</si>
  <si>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</si>
  <si>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</si>
  <si>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</si>
  <si>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</si>
  <si>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</si>
  <si>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</si>
  <si>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</si>
  <si>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</si>
  <si>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</si>
  <si>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</si>
  <si>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</si>
  <si>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</si>
  <si>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</si>
  <si>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</si>
  <si>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</si>
  <si>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</si>
  <si>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</si>
  <si>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</si>
  <si>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</si>
  <si>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</si>
  <si>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</si>
  <si>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</si>
  <si>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</si>
  <si>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</si>
  <si>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</si>
  <si>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</si>
  <si>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</si>
  <si>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</si>
  <si>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</si>
  <si>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</si>
  <si>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</si>
  <si>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</si>
  <si>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</si>
  <si>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</si>
  <si>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</si>
  <si>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</si>
  <si>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</si>
  <si>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</si>
  <si>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</si>
  <si>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</si>
  <si>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</si>
  <si>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</si>
  <si>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</si>
  <si>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</si>
  <si>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</si>
  <si>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</si>
  <si>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</si>
  <si>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</si>
  <si>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</si>
  <si>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</si>
  <si>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</si>
  <si>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</si>
  <si>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</si>
  <si>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</si>
  <si>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</si>
  <si>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</si>
  <si>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</si>
  <si>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</si>
  <si>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</si>
  <si>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</si>
  <si>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</si>
  <si>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</si>
  <si>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</si>
  <si>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</si>
  <si>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</si>
  <si>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</si>
  <si>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</si>
  <si>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</si>
  <si>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</si>
  <si>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</si>
  <si>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</si>
  <si>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</si>
  <si>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</si>
  <si>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</si>
  <si>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</si>
  <si>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</si>
  <si>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</si>
  <si>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</si>
  <si>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</si>
  <si>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</si>
  <si>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</si>
  <si>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</si>
  <si>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</si>
  <si>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</si>
  <si>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</si>
  <si>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</si>
  <si>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</si>
  <si>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</si>
  <si>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</si>
  <si>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</si>
  <si>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</si>
  <si>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</si>
  <si>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</si>
  <si>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</si>
  <si>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</si>
  <si>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</si>
  <si>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</si>
  <si>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</si>
  <si>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</si>
  <si>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</si>
  <si>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</si>
  <si>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</si>
  <si>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</si>
  <si>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</si>
  <si>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</si>
  <si>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</si>
  <si>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</si>
  <si>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</si>
  <si>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</si>
  <si>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</si>
  <si>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</si>
  <si>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</si>
  <si>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</si>
  <si>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</si>
  <si>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</si>
  <si>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</si>
  <si>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</si>
  <si>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</si>
  <si>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</si>
  <si>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</si>
  <si>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</si>
  <si>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</si>
  <si>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</si>
  <si>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</si>
  <si>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</si>
  <si>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</si>
  <si>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</si>
  <si>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</si>
  <si>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</si>
  <si>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</si>
  <si>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</si>
  <si>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</si>
  <si>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</si>
  <si>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</si>
  <si>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</si>
  <si>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</si>
  <si>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</si>
  <si>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</si>
  <si>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</si>
  <si>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</si>
  <si>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</si>
  <si>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</si>
  <si>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</si>
  <si>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</si>
  <si>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</si>
  <si>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</si>
  <si>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</si>
  <si>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</si>
  <si>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</si>
  <si>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</si>
  <si>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</si>
  <si>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</si>
  <si>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</si>
  <si>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</si>
  <si>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</si>
  <si>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</si>
  <si>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</si>
  <si>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</si>
  <si>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</si>
  <si>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</si>
  <si>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</si>
  <si>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</si>
  <si>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</si>
  <si>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</si>
  <si>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</si>
  <si>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</si>
  <si>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</si>
  <si>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</si>
  <si>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</si>
  <si>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</si>
  <si>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</si>
  <si>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</si>
  <si>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</si>
  <si>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</si>
  <si>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</si>
  <si>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</si>
  <si>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</si>
  <si>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</si>
  <si>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</si>
  <si>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</si>
  <si>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</si>
  <si>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</si>
  <si>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</si>
  <si>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</si>
  <si>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</si>
  <si>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</si>
  <si>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</si>
  <si>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</si>
  <si>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</si>
  <si>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</si>
  <si>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</si>
  <si>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</si>
  <si>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</si>
  <si>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</si>
  <si>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</si>
  <si>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</si>
  <si>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</si>
  <si>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</si>
  <si>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</si>
  <si>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</si>
  <si>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</si>
  <si>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</si>
  <si>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</si>
  <si>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</si>
  <si>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</si>
  <si>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</si>
  <si>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</si>
  <si>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</si>
  <si>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</si>
  <si>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</si>
  <si>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</si>
  <si>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</si>
  <si>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</si>
  <si>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</si>
  <si>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</si>
  <si>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</si>
  <si>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</si>
  <si>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</si>
  <si>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</si>
  <si>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</si>
  <si>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</si>
  <si>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</si>
  <si>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</si>
  <si>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</si>
  <si>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</si>
  <si>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</si>
  <si>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</si>
  <si>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</si>
  <si>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</si>
  <si>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</si>
  <si>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</si>
  <si>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</si>
  <si>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</si>
  <si>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</si>
  <si>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</si>
  <si>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</si>
  <si>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</si>
  <si>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</si>
  <si>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</si>
  <si>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</si>
  <si>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</si>
  <si>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</si>
  <si>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</si>
  <si>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</si>
  <si>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</si>
  <si>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</si>
  <si>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</si>
  <si>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</si>
  <si>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</si>
  <si>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</si>
  <si>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</si>
  <si>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</si>
  <si>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</si>
  <si>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</si>
  <si>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</si>
  <si>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</si>
  <si>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</si>
  <si>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</si>
  <si>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</si>
  <si>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</si>
  <si>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</si>
  <si>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</si>
  <si>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</si>
  <si>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</si>
  <si>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</si>
  <si>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</si>
  <si>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</si>
  <si>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</si>
  <si>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</si>
  <si>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</si>
  <si>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</si>
  <si>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</si>
  <si>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</si>
  <si>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</si>
  <si>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</si>
  <si>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</si>
  <si>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</si>
  <si>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</si>
  <si>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</si>
  <si>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</si>
  <si>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</si>
  <si>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</si>
  <si>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</si>
  <si>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</si>
  <si>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</si>
  <si>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</si>
  <si>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</si>
  <si>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</si>
  <si>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</si>
  <si>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</si>
  <si>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</si>
  <si>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</si>
  <si>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</si>
  <si>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</si>
  <si>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</si>
  <si>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</si>
  <si>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</si>
  <si>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</si>
  <si>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</si>
  <si>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</si>
  <si>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</si>
  <si>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</si>
  <si>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</si>
  <si>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</si>
  <si>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</si>
  <si>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</si>
  <si>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</si>
  <si>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</si>
  <si>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</si>
  <si>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</si>
  <si>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</si>
  <si>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</si>
  <si>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</si>
  <si>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</si>
  <si>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</si>
  <si>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</si>
  <si>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</si>
  <si>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</si>
  <si>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</si>
  <si>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</si>
  <si>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</si>
  <si>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</si>
  <si>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</si>
  <si>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</si>
  <si>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</si>
  <si>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</si>
  <si>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</si>
  <si>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</si>
  <si>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</si>
  <si>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</si>
  <si>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</si>
  <si>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</si>
  <si>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</si>
  <si>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</si>
  <si>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</si>
  <si>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</si>
  <si>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</si>
  <si>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</si>
  <si>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</si>
  <si>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</si>
  <si>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</si>
  <si>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</si>
  <si>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</si>
  <si>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</si>
  <si>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</si>
  <si>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</si>
  <si>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</si>
  <si>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</si>
  <si>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</si>
  <si>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</si>
  <si>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</si>
  <si>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</si>
  <si>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</si>
  <si>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</si>
  <si>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</si>
  <si>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</si>
  <si>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</si>
  <si>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</si>
  <si>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</si>
  <si>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</si>
  <si>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</si>
  <si>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</si>
  <si>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</si>
  <si>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</si>
  <si>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</si>
  <si>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</si>
  <si>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</si>
  <si>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</si>
  <si>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</si>
  <si>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</si>
  <si>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</si>
  <si>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</si>
  <si>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</si>
  <si>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</si>
  <si>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</si>
  <si>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</si>
  <si>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</si>
  <si>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</si>
  <si>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</si>
  <si>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</si>
  <si>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</si>
  <si>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</si>
  <si>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</si>
  <si>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</si>
  <si>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</si>
  <si>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</si>
  <si>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</si>
  <si>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</si>
  <si>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</si>
  <si>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</si>
  <si>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</si>
  <si>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</si>
  <si>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</si>
  <si>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</si>
  <si>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</si>
  <si>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</si>
  <si>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</si>
  <si>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</si>
  <si>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</si>
  <si>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</si>
  <si>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</si>
  <si>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</si>
  <si>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</si>
  <si>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</si>
  <si>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</si>
  <si>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</si>
  <si>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</si>
  <si>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</si>
  <si>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</si>
  <si>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</si>
  <si>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</si>
  <si>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</si>
  <si>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</si>
  <si>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</si>
  <si>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</si>
  <si>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</si>
  <si>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</si>
  <si>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</si>
  <si>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</si>
  <si>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</si>
  <si>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</si>
  <si>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</si>
  <si>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</si>
  <si>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</si>
  <si>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</si>
  <si>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</si>
  <si>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</si>
  <si>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</si>
  <si>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</si>
  <si>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</si>
  <si>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</si>
  <si>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</si>
  <si>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</si>
  <si>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</si>
  <si>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</si>
  <si>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</si>
  <si>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</si>
  <si>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</si>
  <si>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</si>
  <si>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</si>
  <si>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</si>
  <si>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</si>
  <si>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</si>
  <si>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</si>
  <si>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</si>
  <si>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</si>
  <si>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</si>
  <si>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</si>
  <si>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</si>
  <si>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</si>
  <si>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</si>
  <si>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</si>
  <si>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</si>
  <si>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</si>
  <si>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</si>
  <si>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</si>
  <si>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</si>
  <si>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</si>
  <si>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</si>
  <si>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</si>
  <si>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</si>
  <si>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</si>
  <si>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</si>
  <si>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</si>
  <si>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</si>
  <si>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</si>
  <si>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</si>
  <si>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</si>
  <si>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</si>
  <si>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</si>
  <si>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</si>
  <si>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</si>
  <si>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</si>
  <si>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</si>
  <si>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</si>
  <si>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</si>
  <si>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</si>
  <si>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</si>
  <si>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</si>
  <si>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</si>
  <si>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</si>
  <si>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</si>
  <si>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</si>
  <si>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</si>
  <si>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</si>
  <si>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</si>
  <si>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</si>
  <si>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</si>
  <si>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</si>
  <si>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</si>
  <si>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</si>
  <si>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</si>
  <si>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</si>
  <si>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</si>
  <si>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</si>
  <si>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</si>
  <si>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</si>
  <si>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</si>
  <si>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</si>
  <si>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</si>
  <si>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</si>
  <si>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</si>
  <si>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</si>
  <si>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</si>
  <si>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</si>
  <si>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</si>
  <si>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</si>
  <si>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</si>
  <si>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</si>
  <si>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</si>
  <si>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</si>
  <si>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</si>
  <si>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</si>
  <si>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</si>
  <si>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</si>
  <si>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</si>
  <si>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</si>
  <si>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</si>
  <si>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</si>
  <si>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</si>
  <si>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</si>
  <si>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</si>
  <si>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</si>
  <si>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</si>
  <si>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</si>
  <si>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</si>
  <si>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</si>
  <si>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</si>
  <si>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</si>
  <si>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</si>
  <si>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</si>
  <si>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</si>
  <si>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</si>
  <si>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</si>
  <si>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</si>
  <si>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</si>
  <si>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</si>
  <si>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</si>
  <si>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</si>
  <si>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</si>
  <si>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</si>
  <si>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</si>
  <si>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</si>
  <si>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</si>
  <si>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</si>
  <si>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</si>
  <si>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</si>
  <si>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</si>
  <si>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</si>
  <si>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</si>
  <si>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</si>
  <si>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</si>
  <si>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</si>
  <si>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</si>
  <si>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</si>
  <si>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</si>
  <si>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</si>
  <si>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</si>
  <si>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</si>
  <si>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</si>
  <si>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</si>
  <si>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</si>
  <si>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</si>
  <si>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</si>
  <si>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</si>
  <si>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</si>
  <si>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</si>
  <si>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</si>
  <si>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</si>
  <si>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</si>
  <si>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</si>
  <si>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</si>
  <si>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</si>
  <si>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</si>
  <si>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</si>
  <si>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</si>
  <si>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</si>
  <si>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</si>
  <si>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</si>
  <si>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</si>
  <si>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</si>
  <si>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</si>
  <si>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</si>
  <si>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</si>
  <si>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</si>
  <si>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</si>
  <si>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</si>
  <si>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</si>
  <si>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</si>
  <si>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</si>
  <si>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</si>
  <si>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</si>
  <si>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</si>
  <si>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</si>
  <si>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</si>
  <si>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</si>
  <si>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</si>
  <si>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</si>
  <si>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</si>
  <si>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</si>
  <si>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</si>
  <si>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</si>
  <si>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</si>
  <si>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</si>
  <si>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</si>
  <si>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</si>
  <si>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</si>
  <si>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</si>
  <si>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</si>
  <si>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</si>
  <si>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</si>
  <si>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</si>
  <si>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</si>
  <si>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</si>
  <si>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</si>
  <si>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</si>
  <si>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</si>
  <si>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</si>
  <si>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</si>
  <si>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</si>
  <si>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</si>
  <si>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</si>
  <si>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</si>
  <si>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</si>
  <si>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</si>
  <si>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</si>
  <si>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</si>
  <si>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</si>
  <si>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</si>
  <si>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</si>
  <si>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</si>
  <si>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</si>
  <si>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</si>
  <si>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</si>
  <si>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</si>
  <si>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</si>
  <si>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</si>
  <si>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</si>
  <si>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</si>
  <si>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</si>
  <si>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</si>
  <si>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</si>
  <si>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</si>
  <si>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</si>
  <si>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</si>
  <si>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</si>
  <si>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</si>
  <si>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</si>
  <si>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</si>
  <si>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</si>
  <si>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</si>
  <si>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</si>
  <si>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</si>
  <si>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</si>
  <si>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</si>
  <si>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</si>
  <si>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</si>
  <si>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</si>
  <si>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</si>
  <si>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</si>
  <si>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</si>
  <si>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</si>
  <si>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</si>
  <si>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</si>
  <si>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</si>
  <si>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</si>
  <si>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</si>
  <si>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</si>
  <si>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</si>
  <si>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</si>
  <si>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</si>
  <si>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</si>
  <si>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</si>
  <si>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</si>
  <si>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</si>
  <si>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</si>
  <si>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</si>
  <si>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</si>
  <si>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</si>
  <si>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</si>
  <si>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</si>
  <si>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</si>
  <si>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</si>
  <si>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</si>
  <si>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</si>
  <si>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</si>
  <si>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</si>
  <si>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</si>
  <si>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</si>
  <si>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</si>
  <si>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</si>
  <si>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</si>
  <si>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</si>
  <si>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</si>
  <si>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</si>
  <si>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</si>
  <si>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</si>
  <si>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</si>
  <si>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</si>
  <si>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</si>
  <si>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</si>
  <si>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</si>
  <si>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</si>
  <si>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</si>
  <si>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</si>
  <si>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</si>
  <si>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</si>
  <si>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</si>
  <si>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</si>
  <si>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</si>
  <si>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</si>
  <si>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</si>
  <si>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</si>
  <si>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</si>
  <si>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</si>
  <si>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</si>
  <si>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</si>
  <si>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</si>
  <si>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</si>
  <si>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</si>
  <si>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</si>
  <si>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</si>
  <si>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</si>
  <si>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</si>
  <si>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</si>
  <si>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</si>
  <si>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</si>
  <si>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</si>
  <si>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</si>
  <si>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</si>
  <si>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</si>
  <si>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</si>
  <si>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</si>
  <si>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</si>
  <si>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</si>
  <si>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</si>
  <si>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</si>
  <si>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</si>
  <si>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</si>
  <si>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</si>
  <si>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</si>
  <si>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</si>
  <si>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</si>
  <si>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</si>
  <si>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</si>
  <si>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</si>
  <si>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</si>
  <si>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</si>
  <si>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</si>
  <si>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</si>
  <si>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</si>
  <si>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</si>
  <si>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</si>
  <si>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</si>
  <si>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</si>
  <si>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</si>
  <si>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</si>
  <si>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</si>
  <si>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</si>
  <si>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</si>
  <si>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</si>
  <si>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</si>
  <si>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</si>
  <si>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</si>
  <si>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</si>
  <si>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</si>
  <si>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</si>
  <si>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</si>
  <si>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</si>
  <si>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</si>
  <si>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</si>
  <si>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</si>
  <si>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</si>
  <si>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</si>
  <si>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</si>
  <si>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</si>
  <si>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</si>
  <si>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</si>
  <si>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</si>
  <si>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</si>
  <si>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</si>
  <si>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</si>
  <si>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</si>
  <si>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</si>
  <si>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</si>
  <si>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</si>
  <si>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</si>
  <si>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</si>
  <si>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</si>
  <si>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</si>
  <si>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</si>
  <si>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</si>
  <si>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</si>
  <si>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</si>
  <si>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</si>
  <si>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</si>
  <si>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</si>
  <si>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</si>
  <si>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</si>
  <si>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</si>
  <si>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</si>
  <si>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</si>
  <si>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</si>
  <si>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</si>
  <si>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</si>
  <si>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</si>
  <si>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</si>
  <si>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</si>
  <si>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</si>
  <si>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</si>
  <si>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</si>
  <si>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</si>
  <si>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</si>
  <si>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</si>
  <si>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</si>
  <si>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</si>
  <si>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</si>
  <si>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</si>
  <si>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</si>
  <si>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</si>
  <si>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</si>
  <si>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</si>
  <si>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</si>
  <si>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</si>
  <si>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</si>
  <si>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</si>
  <si>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</si>
  <si>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</si>
  <si>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</si>
  <si>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</si>
  <si>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</si>
  <si>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</si>
  <si>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</si>
  <si>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</si>
  <si>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</si>
  <si>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</si>
  <si>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</si>
  <si>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</si>
  <si>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</si>
  <si>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</si>
  <si>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</si>
  <si>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</si>
  <si>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</si>
  <si>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</si>
  <si>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</si>
  <si>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</si>
  <si>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</si>
  <si>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</si>
  <si>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</si>
  <si>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</si>
  <si>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</si>
  <si>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</si>
  <si>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</si>
  <si>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</si>
  <si>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</si>
  <si>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</si>
  <si>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</si>
  <si>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</si>
  <si>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</si>
  <si>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</si>
  <si>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</si>
  <si>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</si>
  <si>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</si>
  <si>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</si>
  <si>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</si>
  <si>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</si>
  <si>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</si>
  <si>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</si>
  <si>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</si>
  <si>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</si>
  <si>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</si>
  <si>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</si>
  <si>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</si>
  <si>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</si>
  <si>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</si>
  <si>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</si>
  <si>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</si>
  <si>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</si>
  <si>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</si>
  <si>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</si>
  <si>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</si>
  <si>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</si>
  <si>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</si>
  <si>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</si>
  <si>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</si>
  <si>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</si>
  <si>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</si>
  <si>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</si>
  <si>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</si>
  <si>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</si>
  <si>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</si>
  <si>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</si>
  <si>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</si>
  <si>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</si>
  <si>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</si>
  <si>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</si>
  <si>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</si>
  <si>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</si>
  <si>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</si>
  <si>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</si>
  <si>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</si>
  <si>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</si>
  <si>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</si>
  <si>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</si>
  <si>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</si>
  <si>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</si>
  <si>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</si>
  <si>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</si>
  <si>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</si>
  <si>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</si>
  <si>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</si>
  <si>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</si>
  <si>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</si>
  <si>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</si>
  <si>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</si>
  <si>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</si>
  <si>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</si>
  <si>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</si>
  <si>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</si>
  <si>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</si>
  <si>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</si>
  <si>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</si>
  <si>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</si>
  <si>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</si>
  <si>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</si>
  <si>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</si>
  <si>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</si>
  <si>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</si>
  <si>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</si>
  <si>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</si>
  <si>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</si>
  <si>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</si>
  <si>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</si>
  <si>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</si>
  <si>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</si>
  <si>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</si>
  <si>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</si>
  <si>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</si>
  <si>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</si>
  <si>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</si>
  <si>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</si>
  <si>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</si>
  <si>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</si>
  <si>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</si>
  <si>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</si>
  <si>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</si>
  <si>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</si>
  <si>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</si>
  <si>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</si>
  <si>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</si>
  <si>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</si>
  <si>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</si>
  <si>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</si>
  <si>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</si>
  <si>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</si>
  <si>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</si>
  <si>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</si>
  <si>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</si>
  <si>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</si>
  <si>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</si>
  <si>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</si>
  <si>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</si>
  <si>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</si>
  <si>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</si>
  <si>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</si>
  <si>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</si>
  <si>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</si>
  <si>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</si>
  <si>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</si>
  <si>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</si>
  <si>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</si>
  <si>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</si>
  <si>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</si>
  <si>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</si>
  <si>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</si>
  <si>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</si>
  <si>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</si>
  <si>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</si>
  <si>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</si>
  <si>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</si>
  <si>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</si>
  <si>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</si>
  <si>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</si>
  <si>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</si>
  <si>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</si>
  <si>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</si>
  <si>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</si>
  <si>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</si>
  <si>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</si>
  <si>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</si>
  <si>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</si>
  <si>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</si>
  <si>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</si>
  <si>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</si>
  <si>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</si>
  <si>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</si>
  <si>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</si>
  <si>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</si>
  <si>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</si>
  <si>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</si>
  <si>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</si>
  <si>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</si>
  <si>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</si>
  <si>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</si>
  <si>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</si>
  <si>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</si>
  <si>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</si>
  <si>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</si>
  <si>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</si>
  <si>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</si>
  <si>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</si>
  <si>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</si>
  <si>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</si>
  <si>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</si>
  <si>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</si>
  <si>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</si>
  <si>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</si>
  <si>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</si>
  <si>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</si>
  <si>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</si>
  <si>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</si>
  <si>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</si>
  <si>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</si>
  <si>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</si>
  <si>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</si>
  <si>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</si>
  <si>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</si>
  <si>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</si>
  <si>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</si>
  <si>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</si>
  <si>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</si>
  <si>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</si>
  <si>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</si>
  <si>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</si>
  <si>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</si>
  <si>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</si>
  <si>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</si>
  <si>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</si>
  <si>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</si>
  <si>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</si>
  <si>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</si>
  <si>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</si>
  <si>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</si>
  <si>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</si>
  <si>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</si>
  <si>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</si>
  <si>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</si>
  <si>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</si>
  <si>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</si>
  <si>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</si>
  <si>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</si>
  <si>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</si>
  <si>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</si>
  <si>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</si>
  <si>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</si>
  <si>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</si>
  <si>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</si>
  <si>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</si>
  <si>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</si>
  <si>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</si>
  <si>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</si>
  <si>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</si>
  <si>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</si>
  <si>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</si>
  <si>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</si>
  <si>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</si>
  <si>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</si>
  <si>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</si>
  <si>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</si>
  <si>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</si>
  <si>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</si>
  <si>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</si>
  <si>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</si>
  <si>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</si>
  <si>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</si>
  <si>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</si>
  <si>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</si>
  <si>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</si>
  <si>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</si>
  <si>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</si>
  <si>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</si>
  <si>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</si>
  <si>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</si>
  <si>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</si>
  <si>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</si>
  <si>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</si>
  <si>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</si>
  <si>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</si>
  <si>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</si>
  <si>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</si>
  <si>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</si>
  <si>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</si>
  <si>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</si>
  <si>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</si>
  <si>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</si>
  <si>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</si>
  <si>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</si>
  <si>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</si>
  <si>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</si>
  <si>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</si>
  <si>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</si>
  <si>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</si>
  <si>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</si>
  <si>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</si>
  <si>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</si>
  <si>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</si>
  <si>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</si>
  <si>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</si>
  <si>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</si>
  <si>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</si>
  <si>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</si>
  <si>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</si>
  <si>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</si>
  <si>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</si>
  <si>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</si>
  <si>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</si>
  <si>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</si>
  <si>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</si>
  <si>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</si>
  <si>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</si>
  <si>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</si>
  <si>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</si>
  <si>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</si>
  <si>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</si>
  <si>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</si>
  <si>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</si>
  <si>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</si>
  <si>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</si>
  <si>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</si>
  <si>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</si>
  <si>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</si>
  <si>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</si>
  <si>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</si>
  <si>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</si>
  <si>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</si>
  <si>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</si>
  <si>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</si>
  <si>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</si>
  <si>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</si>
  <si>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</si>
  <si>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</si>
  <si>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</si>
  <si>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</si>
  <si>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</si>
  <si>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</si>
  <si>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</si>
  <si>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</si>
  <si>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</si>
  <si>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</si>
  <si>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</si>
  <si>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</si>
  <si>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</si>
  <si>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</si>
  <si>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</si>
  <si>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</si>
  <si>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</si>
  <si>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</si>
  <si>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</si>
  <si>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</si>
  <si>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</si>
  <si>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</si>
  <si>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</si>
  <si>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</si>
  <si>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</si>
  <si>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</si>
  <si>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</si>
  <si>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</si>
  <si>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</si>
  <si>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</si>
  <si>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</si>
  <si>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</si>
  <si>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</si>
  <si>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</si>
  <si>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</si>
  <si>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</si>
  <si>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</si>
  <si>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</si>
  <si>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</si>
  <si>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</si>
  <si>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</si>
  <si>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</si>
  <si>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</si>
  <si>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</si>
  <si>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</si>
  <si>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</si>
  <si>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</si>
  <si>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</si>
  <si>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</si>
  <si>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</si>
  <si>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</si>
  <si>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</si>
  <si>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</si>
  <si>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</si>
  <si>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</si>
  <si>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</si>
  <si>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</si>
  <si>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</si>
  <si>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</si>
  <si>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</si>
  <si>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</si>
  <si>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</si>
  <si>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</si>
  <si>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</si>
  <si>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</si>
  <si>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</si>
  <si>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</si>
  <si>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</si>
  <si>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</si>
  <si>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</si>
  <si>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</si>
  <si>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</si>
  <si>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</si>
  <si>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</si>
  <si>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</si>
  <si>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</si>
  <si>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</si>
  <si>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</si>
  <si>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</si>
  <si>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</si>
  <si>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</si>
  <si>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</si>
  <si>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</si>
  <si>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</si>
  <si>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</si>
  <si>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</si>
  <si>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</si>
  <si>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</si>
  <si>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</si>
  <si>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</si>
  <si>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</si>
  <si>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</si>
  <si>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</si>
  <si>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</si>
  <si>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</si>
  <si>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</si>
  <si>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</si>
  <si>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</si>
  <si>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</si>
  <si>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</si>
  <si>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</si>
  <si>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</si>
  <si>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</si>
  <si>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</si>
  <si>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</si>
  <si>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</si>
  <si>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</si>
  <si>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</si>
  <si>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</si>
  <si>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</si>
  <si>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</si>
  <si>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</si>
  <si>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</si>
  <si>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</si>
  <si>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</si>
  <si>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</si>
  <si>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</si>
  <si>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</si>
  <si>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</si>
  <si>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</si>
  <si>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</si>
  <si>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</si>
  <si>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</si>
  <si>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</si>
  <si>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</si>
  <si>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</si>
  <si>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</si>
  <si>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</si>
  <si>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</si>
  <si>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</si>
  <si>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</si>
  <si>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</si>
  <si>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</si>
  <si>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</si>
  <si>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</si>
  <si>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</si>
  <si>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</si>
  <si>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</si>
  <si>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</si>
  <si>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</si>
  <si>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</si>
  <si>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</si>
  <si>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</si>
  <si>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</si>
  <si>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</si>
  <si>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</si>
  <si>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</si>
  <si>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</si>
  <si>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</si>
  <si>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</si>
  <si>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</si>
  <si>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</si>
  <si>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</si>
  <si>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</si>
  <si>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</si>
  <si>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</si>
  <si>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</si>
  <si>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</si>
  <si>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</si>
  <si>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</si>
  <si>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</si>
  <si>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</si>
  <si>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</si>
  <si>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</si>
  <si>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</si>
  <si>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</si>
  <si>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</si>
  <si>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</si>
  <si>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</si>
  <si>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</si>
  <si>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</si>
  <si>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</si>
  <si>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</si>
  <si>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</si>
  <si>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</si>
  <si>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</si>
  <si>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</si>
  <si>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</si>
  <si>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</si>
  <si>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</si>
  <si>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</si>
  <si>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</si>
  <si>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</si>
  <si>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</si>
  <si>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</si>
  <si>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</si>
  <si>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</si>
  <si>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</si>
  <si>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</si>
  <si>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</si>
  <si>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</si>
  <si>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</si>
  <si>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</si>
  <si>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</si>
  <si>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</si>
  <si>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</si>
  <si>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</si>
  <si>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</si>
  <si>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</si>
  <si>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</si>
  <si>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</si>
  <si>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</si>
  <si>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</si>
  <si>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</si>
  <si>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</si>
  <si>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</si>
  <si>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</si>
  <si>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</si>
  <si>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</si>
  <si>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</si>
  <si>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</si>
  <si>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</si>
  <si>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</si>
  <si>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</si>
  <si>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</si>
  <si>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</si>
  <si>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</si>
  <si>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</si>
  <si>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</si>
  <si>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</si>
  <si>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</si>
  <si>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</si>
  <si>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</si>
  <si>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</si>
  <si>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</si>
  <si>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</si>
  <si>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</si>
  <si>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</si>
  <si>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</si>
  <si>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</si>
  <si>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</si>
  <si>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</si>
  <si>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</si>
  <si>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</si>
  <si>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</si>
  <si>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</si>
  <si>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</si>
  <si>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</si>
  <si>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</si>
  <si>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</si>
  <si>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</si>
  <si>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</si>
  <si>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</si>
  <si>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</si>
  <si>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</si>
  <si>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</si>
  <si>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</si>
  <si>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</si>
  <si>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</si>
  <si>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</si>
  <si>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</si>
  <si>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</si>
  <si>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</si>
  <si>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</si>
  <si>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</si>
  <si>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</si>
  <si>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</si>
  <si>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</si>
  <si>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</si>
  <si>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</si>
  <si>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</si>
  <si>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</si>
  <si>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</si>
  <si>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</si>
  <si>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</si>
  <si>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</si>
  <si>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</si>
  <si>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</si>
  <si>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</si>
  <si>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</si>
  <si>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</si>
  <si>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</si>
  <si>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</si>
  <si>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</si>
  <si>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</si>
  <si>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</si>
  <si>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</si>
  <si>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</si>
  <si>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</si>
  <si>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</si>
  <si>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</si>
  <si>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</si>
  <si>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</si>
  <si>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</si>
  <si>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</si>
  <si>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</si>
  <si>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</si>
  <si>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</si>
  <si>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</si>
  <si>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</si>
  <si>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</si>
  <si>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</si>
  <si>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</si>
  <si>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</si>
  <si>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</si>
  <si>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</si>
  <si>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</si>
  <si>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</si>
  <si>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</si>
  <si>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</si>
  <si>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</si>
  <si>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</si>
  <si>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</si>
  <si>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</si>
  <si>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</si>
  <si>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</si>
  <si>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</si>
  <si>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</si>
  <si>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</si>
  <si>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</si>
  <si>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</si>
  <si>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</si>
  <si>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</si>
  <si>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</si>
  <si>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</si>
  <si>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</si>
  <si>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</si>
  <si>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</si>
  <si>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</si>
  <si>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</si>
  <si>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</si>
  <si>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</si>
  <si>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</si>
  <si>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</si>
  <si>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</si>
  <si>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</si>
  <si>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</si>
  <si>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</si>
  <si>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</si>
  <si>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</si>
  <si>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</si>
  <si>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</si>
  <si>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</si>
  <si>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</si>
  <si>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</si>
  <si>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</si>
  <si>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</si>
  <si>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</si>
  <si>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</si>
  <si>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</si>
  <si>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</si>
  <si>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</si>
  <si>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</si>
  <si>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</si>
  <si>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</si>
  <si>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</si>
  <si>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</si>
  <si>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</si>
  <si>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</si>
  <si>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</si>
  <si>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</si>
  <si>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</si>
  <si>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</si>
  <si>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</si>
  <si>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</si>
  <si>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</si>
  <si>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</si>
  <si>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</si>
  <si>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</si>
  <si>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</si>
  <si>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</si>
  <si>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</si>
  <si>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</si>
  <si>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</si>
  <si>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</si>
  <si>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</si>
  <si>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</si>
  <si>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</si>
  <si>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</si>
  <si>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</si>
  <si>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</si>
  <si>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</si>
  <si>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</si>
  <si>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</si>
  <si>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</si>
  <si>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</si>
  <si>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</si>
  <si>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</si>
  <si>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</si>
  <si>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</si>
  <si>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</si>
  <si>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</si>
  <si>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</si>
  <si>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</si>
  <si>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</si>
  <si>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</si>
  <si>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</si>
  <si>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</si>
  <si>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</si>
  <si>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</si>
  <si>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</si>
  <si>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</si>
  <si>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</si>
  <si>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</si>
  <si>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</si>
  <si>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</si>
  <si>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</si>
  <si>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</si>
  <si>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</si>
  <si>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</si>
  <si>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</si>
  <si>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</si>
  <si>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</si>
  <si>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</si>
  <si>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</si>
  <si>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</si>
  <si>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</si>
  <si>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</si>
  <si>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</si>
  <si>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</si>
  <si>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</si>
  <si>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</si>
  <si>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</si>
  <si>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</si>
  <si>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</si>
  <si>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</si>
  <si>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</si>
  <si>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</si>
  <si>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</si>
  <si>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</si>
  <si>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</si>
  <si>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</si>
  <si>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</si>
  <si>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</si>
  <si>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</si>
  <si>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</si>
  <si>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</si>
  <si>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</si>
  <si>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</si>
  <si>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</si>
  <si>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</si>
  <si>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</si>
  <si>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</si>
  <si>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</si>
  <si>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</si>
  <si>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</si>
  <si>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</si>
  <si>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</si>
  <si>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</si>
  <si>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</si>
  <si>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</si>
  <si>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</si>
  <si>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</si>
  <si>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</si>
  <si>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</si>
  <si>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</si>
  <si>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</si>
  <si>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</si>
  <si>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</si>
  <si>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</si>
  <si>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</si>
  <si>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</si>
  <si>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</si>
  <si>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</si>
  <si>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</si>
  <si>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</si>
  <si>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</si>
  <si>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</si>
  <si>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</si>
  <si>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</si>
  <si>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</si>
  <si>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</si>
  <si>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</si>
  <si>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</si>
  <si>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</si>
  <si>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</si>
  <si>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</si>
  <si>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</si>
  <si>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</si>
  <si>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</si>
  <si>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</si>
  <si>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</si>
  <si>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</si>
  <si>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</si>
  <si>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</si>
  <si>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</si>
  <si>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</si>
  <si>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</si>
  <si>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</si>
  <si>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</si>
  <si>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</si>
  <si>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</si>
  <si>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</si>
  <si>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</si>
  <si>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</si>
  <si>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</si>
  <si>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</si>
  <si>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</si>
  <si>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</si>
  <si>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</si>
  <si>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</si>
  <si>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</si>
  <si>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</si>
  <si>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</si>
  <si>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</si>
  <si>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</si>
  <si>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</si>
  <si>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</si>
  <si>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</si>
  <si>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</si>
  <si>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</si>
  <si>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</si>
  <si>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</si>
  <si>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</si>
  <si>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</si>
  <si>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</si>
  <si>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</si>
  <si>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</si>
  <si>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</si>
  <si>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</si>
  <si>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</si>
  <si>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</si>
  <si>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</si>
  <si>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</si>
  <si>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</si>
  <si>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</si>
  <si>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</si>
  <si>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</si>
  <si>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</si>
  <si>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</si>
  <si>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</si>
  <si>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</si>
  <si>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</si>
  <si>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</si>
  <si>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</si>
  <si>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</si>
  <si>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</si>
  <si>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</si>
  <si>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</si>
  <si>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</si>
  <si>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</si>
  <si>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</si>
  <si>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</si>
  <si>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</si>
  <si>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</si>
  <si>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</si>
  <si>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</si>
  <si>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</si>
  <si>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</si>
  <si>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</si>
  <si>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</si>
  <si>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</si>
  <si>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</si>
  <si>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</si>
  <si>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</si>
  <si>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</si>
  <si>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</si>
  <si>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</si>
  <si>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</si>
  <si>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</si>
  <si>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</si>
  <si>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</si>
  <si>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</si>
  <si>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</si>
  <si>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</si>
  <si>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</si>
  <si>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</si>
  <si>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</si>
  <si>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</si>
  <si>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</si>
  <si>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</si>
  <si>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</si>
  <si>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</si>
  <si>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</si>
  <si>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</si>
  <si>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</si>
  <si>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</si>
  <si>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</si>
  <si>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</si>
  <si>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</si>
  <si>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</si>
  <si>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</si>
  <si>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</si>
  <si>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</si>
  <si>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</si>
  <si>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</si>
  <si>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</si>
  <si>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</si>
  <si>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</si>
  <si>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</si>
  <si>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</si>
  <si>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</si>
  <si>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</si>
  <si>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</si>
  <si>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</si>
  <si>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</si>
  <si>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</si>
  <si>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</si>
  <si>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</si>
  <si>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</si>
  <si>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</si>
  <si>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</si>
  <si>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</si>
  <si>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</si>
  <si>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</si>
  <si>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</si>
  <si>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</si>
  <si>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</si>
  <si>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</si>
  <si>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</si>
  <si>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</si>
  <si>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</si>
  <si>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</si>
  <si>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</si>
  <si>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</si>
  <si>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</si>
  <si>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</si>
  <si>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</si>
  <si>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</si>
  <si>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</si>
  <si>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</si>
  <si>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</si>
  <si>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</si>
  <si>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</si>
  <si>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</si>
  <si>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</si>
  <si>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</si>
  <si>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</si>
  <si>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</si>
  <si>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</si>
  <si>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</si>
  <si>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</si>
  <si>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</si>
  <si>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</si>
  <si>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</si>
  <si>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</si>
  <si>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</si>
  <si>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</si>
  <si>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</si>
  <si>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</si>
  <si>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</si>
  <si>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</si>
  <si>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</si>
  <si>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</si>
  <si>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</si>
  <si>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</si>
  <si>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</si>
  <si>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</si>
  <si>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</si>
  <si>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</si>
  <si>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</si>
  <si>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</si>
  <si>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</si>
  <si>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</si>
  <si>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</si>
  <si>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</si>
  <si>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</si>
  <si>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</si>
  <si>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</si>
  <si>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</si>
  <si>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</si>
  <si>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</si>
  <si>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</si>
  <si>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</si>
  <si>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</si>
  <si>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</si>
  <si>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</si>
  <si>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</si>
  <si>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</si>
  <si>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</si>
  <si>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</si>
  <si>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</si>
  <si>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</si>
  <si>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</si>
  <si>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</si>
  <si>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</si>
  <si>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</si>
  <si>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</si>
  <si>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</si>
  <si>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</si>
  <si>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</si>
  <si>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</si>
  <si>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</si>
  <si>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</si>
  <si>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</si>
  <si>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</si>
  <si>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</si>
  <si>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</si>
  <si>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</si>
  <si>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</si>
  <si>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</si>
  <si>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</si>
  <si>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</si>
  <si>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</si>
  <si>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</si>
  <si>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</si>
  <si>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</si>
  <si>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</si>
  <si>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</si>
  <si>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</si>
  <si>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</si>
  <si>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</si>
  <si>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</si>
  <si>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</si>
  <si>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</si>
  <si>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</si>
  <si>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</si>
  <si>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</si>
  <si>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</si>
  <si>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</si>
  <si>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</si>
  <si>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</si>
  <si>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</si>
  <si>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</si>
  <si>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</si>
  <si>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</si>
  <si>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</si>
  <si>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</si>
  <si>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</si>
  <si>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</si>
  <si>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</si>
  <si>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</si>
  <si>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</si>
  <si>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</si>
  <si>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</si>
  <si>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</si>
  <si>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</si>
  <si>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</si>
  <si>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</si>
  <si>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</si>
  <si>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</si>
  <si>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</si>
  <si>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</si>
  <si>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</si>
  <si>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</si>
  <si>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</si>
  <si>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</si>
  <si>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</si>
  <si>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</si>
  <si>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</si>
  <si>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</si>
  <si>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</si>
  <si>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</si>
  <si>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</si>
  <si>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</si>
  <si>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</si>
  <si>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</si>
  <si>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</si>
  <si>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</si>
  <si>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</si>
  <si>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</si>
  <si>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</si>
  <si>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</si>
  <si>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</si>
  <si>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</si>
  <si>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</si>
  <si>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</si>
  <si>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</si>
  <si>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</si>
  <si>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</si>
  <si>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</si>
  <si>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</si>
  <si>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</si>
  <si>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</si>
  <si>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</si>
  <si>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</si>
  <si>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</si>
  <si>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</si>
  <si>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</si>
  <si>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</si>
  <si>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</si>
  <si>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</si>
  <si>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</si>
  <si>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</si>
  <si>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</si>
  <si>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</si>
  <si>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</si>
  <si>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</si>
  <si>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</si>
  <si>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</si>
  <si>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</si>
  <si>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</si>
  <si>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</si>
  <si>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</si>
  <si>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</si>
  <si>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</si>
  <si>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</si>
  <si>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</si>
  <si>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</si>
  <si>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</si>
  <si>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</si>
  <si>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</si>
  <si>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</si>
  <si>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</si>
  <si>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</si>
  <si>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</si>
  <si>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</si>
  <si>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</si>
  <si>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</si>
  <si>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</si>
  <si>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</si>
  <si>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</si>
  <si>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</si>
  <si>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</si>
  <si>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</si>
  <si>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</si>
  <si>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</si>
  <si>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</si>
  <si>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</si>
  <si>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</si>
  <si>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</si>
  <si>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</si>
  <si>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</si>
  <si>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</si>
  <si>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</si>
  <si>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</si>
  <si>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</si>
  <si>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</si>
  <si>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</si>
  <si>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</si>
  <si>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</si>
  <si>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</si>
  <si>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</si>
  <si>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</si>
  <si>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</si>
  <si>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</si>
  <si>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</si>
  <si>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</si>
  <si>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</si>
  <si>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</si>
  <si>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</si>
  <si>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</si>
  <si>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</si>
  <si>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</si>
  <si>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</si>
  <si>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</si>
  <si>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</si>
  <si>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</si>
  <si>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</si>
  <si>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</si>
  <si>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</si>
  <si>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</si>
  <si>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</si>
  <si>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</si>
  <si>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</si>
  <si>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</si>
  <si>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</si>
  <si>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</si>
  <si>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</si>
  <si>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</si>
  <si>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</si>
  <si>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</si>
  <si>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</si>
  <si>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</si>
  <si>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</si>
  <si>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</si>
  <si>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</si>
  <si>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</si>
  <si>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</si>
  <si>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</si>
  <si>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</si>
  <si>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</si>
  <si>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</si>
  <si>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</si>
  <si>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</si>
  <si>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</si>
  <si>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</si>
  <si>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</si>
  <si>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</si>
  <si>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</si>
  <si>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</si>
  <si>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</si>
  <si>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</si>
  <si>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</si>
  <si>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</si>
  <si>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</si>
  <si>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</si>
  <si>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</si>
  <si>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</si>
  <si>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</si>
  <si>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</si>
  <si>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</si>
  <si>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</si>
  <si>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</si>
  <si>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</si>
  <si>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</si>
  <si>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</si>
  <si>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</si>
  <si>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</si>
  <si>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</si>
  <si>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</si>
  <si>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</si>
  <si>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</si>
  <si>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</si>
  <si>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</si>
  <si>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</si>
  <si>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</si>
  <si>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</si>
  <si>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</si>
  <si>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</si>
  <si>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</si>
  <si>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</si>
  <si>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</si>
  <si>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</si>
  <si>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</si>
  <si>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</si>
  <si>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</si>
  <si>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</si>
  <si>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</si>
  <si>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</si>
  <si>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</si>
  <si>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</si>
  <si>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</si>
  <si>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</si>
  <si>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</si>
  <si>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</si>
  <si>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</si>
  <si>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</si>
  <si>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</si>
  <si>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</si>
  <si>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</si>
  <si>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</si>
  <si>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</si>
  <si>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</si>
  <si>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</si>
  <si>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</si>
  <si>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</si>
  <si>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</si>
  <si>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</si>
  <si>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</si>
  <si>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</si>
  <si>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</si>
  <si>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</si>
  <si>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</si>
  <si>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</si>
  <si>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</si>
  <si>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</si>
  <si>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</si>
  <si>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</si>
  <si>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</si>
  <si>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</si>
  <si>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</si>
  <si>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</si>
  <si>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</si>
  <si>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</si>
  <si>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</si>
  <si>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</si>
  <si>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</si>
  <si>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</si>
  <si>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</si>
  <si>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</si>
  <si>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</si>
  <si>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</si>
  <si>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</si>
  <si>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</si>
  <si>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</si>
  <si>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</si>
  <si>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</si>
  <si>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</si>
  <si>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</si>
  <si>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</si>
  <si>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</si>
  <si>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</si>
  <si>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</si>
  <si>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</si>
  <si>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</si>
  <si>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</si>
  <si>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</si>
  <si>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</si>
  <si>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</si>
  <si>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</si>
  <si>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</si>
  <si>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</si>
  <si>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</si>
  <si>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</si>
  <si>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</si>
  <si>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</si>
  <si>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</si>
  <si>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</si>
  <si>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</si>
  <si>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</si>
  <si>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</si>
  <si>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</si>
  <si>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</si>
  <si>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</si>
  <si>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</si>
  <si>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</si>
  <si>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</si>
  <si>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</si>
  <si>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</si>
  <si>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</si>
  <si>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</si>
  <si>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</si>
  <si>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</si>
  <si>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</si>
  <si>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</si>
  <si>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</si>
  <si>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</si>
  <si>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</si>
  <si>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</si>
  <si>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</si>
  <si>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</si>
  <si>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</si>
  <si>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</si>
  <si>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</si>
  <si>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</si>
  <si>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</si>
  <si>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</si>
  <si>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</si>
  <si>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</si>
  <si>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</si>
  <si>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</si>
  <si>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</si>
  <si>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</si>
  <si>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</si>
  <si>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</si>
  <si>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</si>
  <si>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</si>
  <si>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</si>
  <si>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</si>
  <si>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</si>
  <si>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</si>
  <si>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</si>
  <si>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</si>
  <si>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</si>
  <si>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</si>
  <si>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</si>
  <si>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</si>
  <si>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</si>
  <si>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</si>
  <si>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</si>
  <si>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</si>
  <si>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</si>
  <si>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</si>
  <si>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</si>
  <si>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</si>
  <si>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</si>
  <si>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</si>
  <si>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</si>
  <si>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</si>
  <si>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</si>
  <si>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</si>
  <si>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</si>
  <si>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</si>
  <si>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</si>
  <si>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</si>
  <si>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</si>
  <si>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</si>
  <si>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</si>
  <si>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</si>
  <si>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</si>
  <si>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</si>
  <si>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</si>
  <si>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</si>
  <si>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</si>
  <si>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</si>
  <si>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</si>
  <si>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</si>
  <si>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</si>
  <si>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</si>
  <si>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</si>
  <si>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</si>
  <si>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</si>
  <si>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</si>
  <si>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</si>
  <si>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</si>
  <si>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</si>
  <si>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</si>
  <si>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</si>
  <si>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</si>
  <si>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</si>
  <si>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</si>
  <si>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</si>
  <si>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</si>
  <si>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</si>
  <si>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</si>
  <si>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</si>
  <si>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</si>
  <si>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</si>
  <si>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</si>
  <si>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</si>
  <si>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</si>
  <si>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</si>
  <si>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</si>
  <si>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</si>
  <si>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</si>
  <si>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</si>
  <si>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</si>
  <si>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</si>
  <si>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</si>
  <si>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</si>
  <si>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</si>
  <si>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</si>
  <si>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</si>
  <si>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</si>
  <si>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</si>
  <si>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</si>
  <si>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</si>
  <si>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</si>
  <si>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</si>
  <si>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</si>
  <si>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</si>
  <si>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</si>
  <si>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</si>
  <si>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</si>
  <si>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</si>
  <si>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</si>
  <si>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</si>
  <si>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</si>
  <si>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</si>
  <si>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</si>
  <si>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</si>
  <si>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</si>
  <si>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</si>
  <si>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</si>
  <si>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</si>
  <si>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</si>
  <si>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</si>
  <si>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</si>
  <si>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</si>
  <si>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</si>
  <si>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</si>
  <si>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</si>
  <si>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</si>
  <si>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</si>
  <si>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</si>
  <si>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</si>
  <si>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</si>
  <si>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</si>
  <si>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</si>
  <si>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</si>
  <si>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</si>
  <si>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</si>
  <si>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</si>
  <si>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</si>
  <si>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</si>
  <si>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</si>
  <si>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</si>
  <si>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</si>
  <si>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</si>
  <si>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</si>
  <si>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</si>
  <si>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</si>
  <si>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</si>
  <si>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</si>
  <si>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</si>
  <si>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</si>
  <si>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</si>
  <si>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</si>
  <si>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</si>
  <si>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</si>
  <si>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</si>
  <si>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</si>
  <si>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</si>
  <si>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</si>
  <si>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</si>
  <si>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</si>
  <si>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</si>
  <si>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</si>
  <si>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</si>
  <si>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</si>
  <si>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</si>
  <si>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</si>
  <si>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</si>
  <si>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</si>
  <si>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</si>
  <si>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</si>
  <si>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</si>
  <si>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</si>
  <si>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</si>
  <si>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</si>
  <si>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</si>
  <si>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</si>
  <si>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</si>
  <si>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</si>
  <si>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</si>
  <si>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</si>
  <si>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</si>
  <si>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</si>
  <si>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</si>
  <si>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</si>
  <si>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</si>
  <si>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</si>
  <si>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</si>
  <si>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</si>
  <si>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</si>
  <si>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</si>
  <si>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</si>
  <si>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</si>
  <si>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</si>
  <si>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</si>
  <si>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</si>
  <si>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</si>
  <si>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</si>
  <si>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</si>
  <si>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</si>
  <si>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</si>
  <si>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</si>
  <si>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</si>
  <si>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</si>
  <si>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</si>
  <si>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</si>
  <si>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</si>
  <si>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</si>
  <si>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</si>
  <si>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</si>
  <si>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</si>
  <si>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</si>
  <si>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</si>
  <si>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</si>
  <si>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</si>
  <si>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</si>
  <si>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</si>
  <si>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</si>
  <si>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</si>
  <si>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</si>
  <si>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</si>
  <si>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</si>
  <si>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</si>
  <si>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</si>
  <si>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</si>
  <si>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</si>
  <si>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</si>
  <si>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</si>
  <si>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</si>
  <si>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</si>
  <si>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</si>
  <si>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</si>
  <si>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</si>
  <si>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</si>
  <si>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</si>
  <si>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</si>
  <si>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</si>
  <si>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</si>
  <si>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</si>
  <si>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</si>
  <si>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</si>
  <si>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</si>
  <si>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</si>
  <si>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</si>
  <si>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</si>
  <si>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</si>
  <si>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</si>
  <si>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</si>
  <si>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</si>
  <si>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</si>
  <si>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</si>
  <si>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</si>
  <si>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</si>
  <si>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</si>
  <si>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</si>
  <si>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</si>
  <si>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</si>
  <si>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</si>
  <si>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</si>
  <si>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</si>
  <si>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</si>
  <si>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</si>
  <si>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</si>
  <si>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</si>
  <si>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</si>
  <si>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</si>
  <si>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</si>
  <si>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</si>
  <si>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</si>
  <si>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</si>
  <si>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</si>
  <si>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</si>
  <si>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</si>
  <si>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</si>
  <si>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</si>
  <si>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</si>
  <si>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</si>
  <si>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</si>
  <si>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</si>
  <si>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</si>
  <si>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</si>
  <si>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</si>
  <si>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</si>
  <si>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</si>
  <si>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</si>
  <si>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</si>
  <si>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</si>
  <si>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</si>
  <si>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</si>
  <si>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</si>
  <si>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</si>
  <si>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</si>
  <si>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</si>
  <si>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</si>
  <si>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</si>
  <si>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</si>
  <si>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</si>
  <si>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</si>
  <si>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</si>
  <si>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</si>
  <si>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</si>
  <si>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</si>
  <si>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</si>
  <si>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</si>
  <si>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</si>
  <si>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</si>
  <si>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</si>
  <si>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</si>
  <si>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</si>
  <si>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</si>
  <si>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</si>
  <si>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</si>
  <si>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</si>
  <si>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</si>
  <si>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</si>
  <si>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</si>
  <si>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</si>
  <si>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</si>
  <si>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</si>
  <si>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</si>
  <si>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</si>
  <si>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</si>
  <si>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</si>
  <si>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</si>
  <si>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</si>
  <si>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</si>
  <si>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</si>
  <si>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</si>
  <si>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</si>
  <si>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</si>
  <si>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</si>
  <si>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</si>
  <si>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</si>
  <si>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</si>
  <si>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</si>
  <si>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</si>
  <si>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</si>
  <si>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</si>
  <si>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</si>
  <si>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</si>
  <si>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</si>
  <si>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</si>
  <si>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</si>
  <si>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</si>
  <si>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</si>
  <si>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</si>
  <si>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</si>
  <si>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</si>
  <si>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</si>
  <si>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</si>
  <si>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</si>
  <si>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</si>
  <si>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</si>
  <si>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</si>
  <si>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</si>
  <si>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</si>
  <si>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</si>
  <si>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</si>
  <si>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</si>
  <si>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</si>
  <si>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</si>
  <si>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</si>
  <si>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</si>
  <si>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</si>
  <si>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</si>
  <si>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</si>
  <si>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</si>
  <si>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</si>
  <si>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</si>
  <si>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</si>
  <si>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</si>
  <si>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</si>
  <si>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</si>
  <si>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</si>
  <si>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</si>
  <si>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</si>
  <si>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</si>
  <si>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</si>
  <si>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</si>
  <si>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</si>
  <si>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</si>
  <si>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</si>
  <si>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</si>
  <si>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</si>
  <si>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</si>
  <si>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</si>
  <si>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</si>
  <si>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</si>
  <si>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</si>
  <si>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</si>
  <si>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</si>
  <si>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</si>
  <si>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</si>
  <si>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</si>
  <si>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</si>
  <si>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</si>
  <si>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</si>
  <si>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</si>
  <si>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</si>
  <si>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</si>
  <si>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</si>
  <si>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</si>
  <si>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</si>
  <si>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</si>
  <si>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</si>
  <si>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</si>
  <si>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</si>
  <si>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</si>
  <si>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</si>
  <si>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</si>
  <si>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</si>
  <si>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</si>
  <si>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</si>
  <si>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</si>
  <si>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</si>
  <si>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</si>
  <si>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</si>
  <si>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</si>
  <si>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</si>
  <si>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</si>
  <si>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</si>
  <si>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</si>
  <si>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</si>
  <si>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</si>
  <si>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</si>
  <si>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</si>
  <si>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</si>
  <si>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</si>
  <si>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</si>
  <si>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</si>
  <si>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</si>
  <si>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</si>
  <si>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</si>
  <si>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</si>
  <si>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</si>
  <si>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</si>
  <si>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</si>
  <si>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</si>
  <si>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</si>
  <si>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</si>
  <si>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</si>
  <si>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</si>
  <si>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</si>
  <si>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</si>
  <si>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</si>
  <si>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</si>
  <si>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</si>
  <si>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</si>
  <si>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</si>
  <si>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</si>
  <si>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</si>
  <si>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</si>
  <si>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</si>
  <si>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</si>
  <si>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</si>
  <si>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</si>
  <si>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</si>
  <si>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</si>
  <si>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</si>
  <si>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</si>
  <si>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</si>
  <si>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</si>
  <si>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</si>
  <si>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</si>
  <si>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</si>
  <si>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</si>
  <si>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</si>
  <si>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</si>
  <si>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</si>
  <si>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</si>
  <si>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</si>
  <si>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</si>
  <si>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</si>
  <si>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</si>
  <si>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</si>
  <si>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</si>
  <si>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</si>
  <si>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</si>
  <si>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</si>
  <si>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</si>
  <si>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</si>
  <si>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</si>
  <si>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</si>
  <si>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</si>
  <si>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</si>
  <si>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</si>
  <si>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</si>
  <si>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</si>
  <si>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</si>
  <si>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</si>
  <si>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</si>
  <si>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</si>
  <si>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</si>
  <si>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</si>
  <si>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</si>
  <si>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</si>
  <si>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</si>
  <si>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</si>
  <si>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</si>
  <si>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</si>
  <si>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</si>
  <si>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</si>
  <si>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</si>
  <si>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</si>
  <si>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</si>
  <si>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</si>
  <si>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</si>
  <si>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</si>
  <si>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</si>
  <si>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</si>
  <si>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</si>
  <si>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</si>
  <si>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</si>
  <si>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</si>
  <si>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</si>
  <si>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</si>
  <si>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</si>
  <si>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</si>
  <si>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</si>
  <si>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</si>
  <si>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</si>
  <si>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</si>
  <si>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</si>
  <si>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</si>
  <si>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</si>
  <si>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</si>
  <si>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</si>
  <si>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</si>
  <si>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</si>
  <si>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</si>
  <si>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</si>
  <si>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</si>
  <si>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</si>
  <si>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</si>
  <si>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</si>
  <si>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</si>
  <si>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</si>
  <si>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</si>
  <si>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</si>
  <si>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</si>
  <si>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</si>
  <si>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</si>
  <si>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</si>
  <si>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</si>
  <si>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</si>
  <si>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</si>
  <si>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</si>
  <si>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</si>
  <si>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</si>
  <si>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</si>
  <si>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</si>
  <si>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</si>
  <si>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</si>
  <si>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</si>
  <si>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</si>
  <si>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</si>
  <si>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</si>
  <si>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</si>
  <si>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</si>
  <si>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</si>
  <si>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</si>
  <si>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</si>
  <si>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</si>
  <si>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</si>
  <si>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</si>
  <si>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</si>
  <si>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</si>
  <si>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</si>
  <si>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</si>
  <si>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</si>
  <si>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</si>
  <si>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</si>
  <si>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</si>
  <si>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</si>
  <si>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</si>
  <si>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</si>
  <si>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</si>
  <si>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</si>
  <si>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</si>
  <si>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</si>
  <si>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</si>
  <si>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</si>
  <si>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</si>
  <si>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</si>
  <si>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</si>
  <si>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</si>
  <si>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</si>
  <si>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</si>
  <si>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</si>
  <si>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</si>
  <si>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</si>
  <si>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</si>
  <si>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</si>
  <si>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</si>
  <si>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</si>
  <si>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</si>
  <si>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</si>
  <si>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</si>
  <si>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</si>
  <si>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</si>
  <si>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</si>
  <si>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</si>
  <si>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</si>
  <si>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</si>
  <si>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</si>
  <si>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</si>
  <si>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</si>
  <si>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</si>
  <si>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</si>
  <si>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</si>
  <si>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</si>
  <si>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</si>
  <si>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</si>
  <si>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</si>
  <si>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</si>
  <si>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</si>
  <si>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</si>
  <si>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</si>
  <si>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</si>
  <si>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</si>
  <si>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</si>
  <si>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</si>
  <si>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</si>
  <si>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</si>
  <si>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</si>
  <si>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</si>
  <si>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</si>
  <si>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</si>
  <si>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</si>
  <si>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</si>
  <si>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</si>
  <si>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</si>
  <si>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</si>
  <si>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</si>
  <si>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</si>
  <si>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</si>
  <si>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</si>
  <si>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</si>
  <si>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</si>
  <si>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</si>
  <si>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</si>
  <si>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</si>
  <si>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</si>
  <si>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</si>
  <si>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</si>
  <si>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</si>
  <si>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</si>
  <si>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</si>
  <si>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</si>
  <si>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</si>
  <si>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</si>
  <si>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</si>
  <si>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</si>
  <si>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</si>
  <si>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</si>
  <si>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</si>
  <si>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</si>
  <si>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</si>
  <si>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</si>
  <si>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</si>
  <si>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</si>
  <si>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</si>
  <si>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</si>
  <si>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</si>
  <si>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</si>
  <si>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</si>
  <si>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</si>
  <si>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</si>
  <si>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</si>
  <si>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</si>
  <si>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</si>
  <si>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</si>
  <si>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</si>
  <si>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</si>
  <si>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</si>
  <si>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</si>
  <si>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</si>
  <si>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</si>
  <si>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</si>
  <si>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</si>
  <si>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</si>
  <si>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</si>
  <si>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</si>
  <si>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</si>
  <si>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</si>
  <si>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</si>
  <si>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</si>
  <si>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</si>
  <si>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</si>
  <si>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</si>
  <si>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</si>
  <si>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</si>
  <si>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</si>
  <si>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</si>
  <si>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</si>
  <si>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</si>
  <si>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</si>
  <si>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</si>
  <si>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</si>
  <si>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</si>
  <si>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</si>
  <si>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</si>
  <si>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</si>
  <si>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</si>
  <si>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</si>
  <si>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</si>
  <si>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</si>
  <si>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</si>
  <si>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</si>
  <si>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</si>
  <si>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</si>
  <si>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</si>
  <si>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</si>
  <si>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</si>
  <si>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</si>
  <si>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</si>
  <si>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</si>
  <si>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</si>
  <si>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</si>
  <si>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</si>
  <si>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</si>
  <si>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</si>
  <si>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</si>
  <si>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</si>
  <si>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</si>
  <si>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</si>
  <si>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</si>
  <si>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</si>
  <si>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</si>
  <si>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</si>
  <si>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</si>
  <si>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</si>
  <si>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</si>
  <si>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</si>
  <si>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</si>
  <si>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</si>
  <si>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</si>
  <si>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</si>
  <si>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</si>
  <si>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</si>
  <si>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</si>
  <si>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</si>
  <si>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</si>
  <si>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</si>
  <si>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</si>
  <si>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</si>
  <si>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</si>
  <si>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</si>
  <si>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</si>
  <si>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</si>
  <si>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</si>
  <si>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</si>
  <si>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</si>
  <si>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</si>
  <si>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</si>
  <si>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</si>
  <si>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</si>
  <si>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</si>
  <si>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</si>
  <si>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</si>
  <si>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</si>
  <si>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</si>
  <si>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</si>
  <si>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</si>
  <si>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</si>
  <si>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</si>
  <si>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</si>
  <si>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</si>
  <si>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</si>
  <si>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</si>
  <si>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</si>
  <si>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</si>
  <si>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</si>
  <si>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</si>
  <si>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</si>
  <si>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</si>
  <si>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</si>
  <si>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</si>
  <si>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</si>
  <si>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</si>
  <si>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</si>
  <si>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</si>
  <si>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</si>
  <si>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</si>
  <si>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</si>
  <si>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</si>
  <si>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</si>
  <si>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</si>
  <si>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</si>
  <si>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</si>
  <si>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</si>
  <si>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</si>
  <si>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</si>
  <si>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</si>
  <si>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</si>
  <si>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</si>
  <si>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</si>
  <si>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</si>
  <si>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</si>
  <si>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</si>
  <si>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</si>
  <si>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</si>
  <si>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</si>
  <si>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</si>
  <si>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</si>
  <si>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</si>
  <si>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</si>
  <si>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</si>
  <si>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</si>
  <si>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</si>
  <si>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</si>
  <si>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</si>
  <si>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</si>
  <si>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</si>
  <si>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</si>
  <si>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</si>
  <si>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</si>
  <si>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</si>
  <si>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</si>
  <si>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</si>
  <si>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</si>
  <si>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</si>
  <si>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</si>
  <si>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</si>
  <si>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</si>
  <si>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</si>
  <si>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</si>
  <si>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</si>
  <si>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</si>
  <si>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</si>
  <si>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</si>
  <si>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</si>
  <si>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</si>
  <si>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</si>
  <si>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</si>
  <si>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</si>
  <si>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</si>
  <si>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</si>
  <si>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</si>
  <si>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</si>
  <si>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</si>
  <si>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</si>
  <si>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</si>
  <si>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</si>
  <si>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</si>
  <si>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</si>
  <si>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</si>
  <si>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</si>
  <si>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</si>
  <si>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</si>
  <si>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</si>
  <si>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</si>
  <si>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</si>
  <si>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</si>
  <si>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</si>
  <si>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</si>
  <si>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</si>
  <si>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</si>
  <si>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</si>
  <si>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</si>
  <si>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</si>
  <si>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</si>
  <si>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</si>
  <si>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</si>
  <si>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</si>
  <si>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</si>
  <si>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</si>
  <si>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</si>
  <si>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</si>
  <si>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</si>
  <si>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</si>
  <si>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</si>
  <si>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</si>
  <si>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</si>
  <si>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</si>
  <si>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</si>
  <si>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</si>
  <si>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</si>
  <si>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</si>
  <si>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</si>
  <si>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</si>
  <si>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</si>
  <si>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</si>
  <si>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</si>
  <si>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</si>
  <si>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</si>
  <si>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</si>
  <si>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</si>
  <si>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</si>
  <si>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</si>
  <si>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</si>
  <si>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</si>
  <si>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</si>
  <si>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</si>
  <si>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</si>
  <si>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</si>
  <si>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</si>
  <si>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</si>
  <si>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</si>
  <si>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</si>
  <si>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</si>
  <si>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</si>
  <si>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</si>
  <si>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</si>
  <si>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</si>
  <si>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</si>
  <si>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</si>
  <si>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</si>
  <si>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</si>
  <si>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</si>
  <si>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</si>
  <si>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</si>
  <si>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</si>
  <si>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</si>
  <si>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</si>
  <si>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</si>
  <si>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</si>
  <si>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</si>
  <si>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</si>
  <si>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</si>
  <si>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</si>
  <si>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</si>
  <si>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</si>
  <si>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</si>
  <si>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</si>
  <si>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</si>
  <si>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</si>
  <si>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</si>
  <si>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</si>
  <si>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</si>
  <si>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</si>
  <si>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</si>
  <si>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</si>
  <si>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</si>
  <si>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</si>
  <si>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</si>
  <si>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</si>
  <si>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</si>
  <si>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</si>
  <si>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</si>
  <si>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</si>
  <si>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</si>
  <si>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</si>
  <si>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</si>
  <si>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</si>
  <si>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</si>
  <si>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</si>
  <si>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</si>
  <si>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</si>
  <si>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</si>
  <si>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</si>
  <si>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</si>
  <si>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</si>
  <si>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</si>
  <si>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</si>
  <si>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</si>
  <si>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</si>
  <si>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</si>
  <si>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</si>
  <si>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</si>
  <si>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</si>
  <si>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</si>
  <si>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</si>
  <si>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</si>
  <si>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</si>
  <si>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</si>
  <si>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</si>
  <si>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</si>
  <si>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</si>
  <si>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</si>
  <si>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</si>
  <si>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</si>
  <si>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</si>
  <si>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</si>
  <si>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</si>
  <si>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</si>
  <si>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</si>
  <si>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</si>
  <si>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</si>
  <si>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</si>
  <si>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</si>
  <si>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</si>
  <si>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</si>
  <si>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</si>
  <si>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</si>
  <si>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</si>
  <si>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</si>
  <si>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</si>
  <si>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</si>
  <si>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</si>
  <si>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</si>
  <si>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</si>
  <si>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</si>
  <si>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</si>
  <si>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</si>
  <si>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</si>
  <si>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</si>
  <si>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</si>
  <si>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</si>
  <si>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</si>
  <si>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</si>
  <si>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</si>
  <si>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</si>
  <si>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</si>
  <si>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</si>
  <si>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</si>
  <si>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</si>
  <si>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</si>
  <si>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</si>
  <si>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</si>
  <si>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</si>
  <si>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</si>
  <si>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</si>
  <si>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</si>
  <si>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</si>
  <si>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</si>
  <si>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</si>
  <si>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</si>
  <si>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</si>
  <si>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</si>
  <si>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</si>
  <si>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</si>
  <si>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</si>
  <si>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</si>
  <si>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</si>
  <si>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</si>
  <si>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</si>
  <si>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</si>
  <si>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</si>
  <si>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</si>
  <si>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</si>
  <si>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</si>
  <si>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</si>
  <si>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</si>
  <si>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</si>
  <si>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</si>
  <si>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</si>
  <si>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</si>
  <si>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</si>
  <si>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</si>
  <si>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</si>
  <si>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</si>
  <si>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</si>
  <si>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</si>
  <si>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</si>
  <si>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</si>
  <si>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</si>
  <si>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</si>
  <si>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</si>
  <si>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</si>
  <si>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</si>
  <si>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</si>
  <si>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</si>
  <si>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</si>
  <si>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</si>
  <si>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</si>
  <si>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</si>
  <si>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</si>
  <si>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</si>
  <si>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</si>
  <si>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</si>
  <si>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</si>
  <si>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</si>
  <si>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</si>
  <si>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</si>
  <si>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</si>
  <si>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</si>
  <si>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</si>
  <si>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</si>
  <si>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</si>
  <si>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</si>
  <si>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</si>
  <si>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</si>
  <si>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</si>
  <si>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</si>
  <si>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</si>
  <si>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</si>
  <si>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</si>
  <si>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</si>
  <si>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</si>
  <si>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</si>
  <si>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</si>
  <si>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</si>
  <si>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</si>
  <si>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</si>
  <si>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</si>
  <si>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</si>
  <si>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</si>
  <si>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</si>
  <si>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</si>
  <si>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</si>
  <si>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</si>
  <si>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</si>
  <si>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</si>
  <si>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</si>
  <si>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</si>
  <si>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</si>
  <si>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</si>
  <si>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</si>
  <si>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</si>
  <si>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</si>
  <si>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</si>
  <si>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</si>
  <si>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</si>
  <si>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</si>
  <si>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</si>
  <si>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</si>
  <si>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</si>
  <si>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</si>
  <si>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</si>
  <si>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</si>
  <si>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</si>
  <si>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</si>
  <si>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</si>
  <si>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</si>
  <si>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</si>
  <si>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</si>
  <si>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</si>
  <si>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</si>
  <si>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</si>
  <si>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</si>
  <si>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</si>
  <si>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</si>
  <si>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</si>
  <si>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</si>
  <si>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</si>
  <si>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</si>
  <si>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</si>
  <si>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</si>
  <si>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</si>
  <si>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</si>
  <si>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</si>
  <si>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</si>
  <si>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</si>
  <si>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</si>
  <si>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</si>
  <si>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</si>
  <si>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</si>
  <si>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</si>
  <si>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</si>
  <si>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</si>
  <si>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</si>
  <si>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</si>
  <si>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</si>
  <si>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</si>
  <si>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</si>
  <si>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</si>
  <si>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</si>
  <si>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</si>
  <si>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</si>
  <si>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</si>
  <si>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</si>
  <si>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</si>
  <si>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</si>
  <si>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</si>
  <si>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</si>
  <si>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</si>
  <si>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</si>
  <si>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</si>
  <si>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</si>
  <si>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</si>
  <si>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</si>
  <si>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</si>
  <si>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</si>
  <si>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</si>
  <si>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</si>
  <si>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</si>
  <si>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</si>
  <si>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</si>
  <si>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</si>
  <si>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</si>
  <si>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</si>
  <si>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</si>
  <si>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</si>
  <si>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</si>
  <si>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</si>
  <si>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</si>
  <si>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</si>
  <si>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</si>
  <si>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</si>
  <si>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</si>
  <si>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</si>
  <si>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</si>
  <si>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</si>
  <si>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</si>
  <si>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</si>
  <si>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</si>
  <si>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</si>
  <si>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</si>
  <si>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</si>
  <si>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</si>
  <si>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</si>
  <si>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</si>
  <si>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</si>
  <si>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</si>
  <si>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</si>
  <si>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</si>
  <si>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</si>
  <si>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</si>
  <si>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</si>
  <si>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</si>
  <si>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</si>
  <si>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</si>
  <si>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</si>
  <si>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</si>
  <si>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</si>
  <si>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</si>
  <si>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</si>
  <si>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</si>
  <si>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</si>
  <si>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</si>
  <si>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</si>
  <si>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</si>
  <si>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</si>
  <si>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</si>
  <si>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</si>
  <si>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</si>
  <si>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</si>
  <si>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</si>
  <si>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</si>
  <si>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</si>
  <si>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</si>
  <si>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</si>
  <si>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</si>
  <si>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</si>
  <si>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</si>
  <si>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</si>
  <si>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</si>
  <si>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</si>
  <si>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</si>
  <si>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</si>
  <si>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</si>
  <si>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</si>
  <si>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</si>
  <si>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</si>
  <si>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</si>
  <si>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</si>
  <si>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</si>
  <si>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</si>
  <si>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</si>
  <si>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</si>
  <si>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</si>
  <si>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</si>
  <si>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</si>
  <si>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</si>
  <si>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</si>
  <si>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</si>
  <si>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</si>
  <si>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</si>
  <si>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</si>
  <si>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</si>
  <si>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</si>
  <si>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</si>
  <si>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</si>
  <si>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</si>
  <si>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</si>
  <si>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</si>
  <si>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</si>
  <si>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</si>
  <si>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</si>
  <si>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</si>
  <si>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</si>
  <si>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</si>
  <si>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</si>
  <si>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</si>
  <si>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</si>
  <si>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</si>
  <si>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</si>
  <si>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</si>
  <si>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</si>
  <si>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</si>
  <si>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</si>
  <si>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</si>
  <si>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</si>
  <si>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</si>
  <si>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</si>
  <si>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</si>
  <si>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</si>
  <si>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</si>
  <si>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</si>
  <si>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</si>
  <si>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</si>
  <si>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</si>
  <si>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</si>
  <si>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</si>
  <si>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</si>
  <si>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</si>
  <si>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</si>
  <si>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</si>
  <si>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</si>
  <si>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</si>
  <si>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</si>
  <si>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</si>
  <si>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</si>
  <si>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</si>
  <si>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</si>
  <si>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</si>
  <si>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</si>
  <si>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</si>
  <si>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</si>
  <si>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</si>
  <si>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</si>
  <si>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</si>
  <si>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</si>
  <si>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</si>
  <si>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</si>
  <si>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</si>
  <si>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</si>
  <si>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</si>
  <si>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</si>
  <si>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</si>
  <si>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</si>
  <si>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</si>
  <si>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</si>
  <si>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</si>
  <si>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</si>
  <si>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</si>
  <si>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</si>
  <si>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</si>
  <si>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</si>
  <si>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</si>
  <si>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</si>
  <si>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</si>
  <si>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</si>
  <si>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</si>
  <si>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</si>
  <si>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</si>
  <si>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</si>
  <si>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</si>
  <si>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</si>
  <si>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</si>
  <si>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</si>
  <si>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</si>
  <si>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</si>
  <si>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</si>
  <si>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</si>
  <si>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</si>
  <si>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</si>
  <si>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</si>
  <si>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</si>
  <si>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</si>
  <si>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</si>
  <si>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</si>
  <si>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</si>
  <si>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</si>
  <si>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</si>
  <si>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</si>
  <si>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</si>
  <si>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</si>
  <si>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</si>
  <si>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</si>
  <si>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</si>
  <si>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</si>
  <si>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</si>
  <si>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</si>
  <si>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</si>
  <si>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</si>
  <si>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</si>
  <si>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</si>
  <si>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</si>
  <si>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</si>
  <si>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</si>
  <si>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</si>
  <si>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</si>
  <si>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</si>
  <si>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</si>
  <si>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</si>
  <si>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</si>
  <si>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</si>
  <si>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</si>
  <si>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</si>
  <si>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</si>
  <si>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</si>
  <si>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</si>
  <si>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</si>
  <si>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</si>
  <si>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</si>
  <si>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</si>
  <si>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</si>
  <si>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</si>
  <si>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</si>
  <si>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</si>
  <si>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</si>
  <si>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</si>
  <si>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</si>
  <si>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</si>
  <si>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</si>
  <si>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</si>
  <si>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</si>
  <si>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</si>
  <si>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</si>
  <si>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</si>
  <si>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</si>
  <si>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</si>
  <si>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</si>
  <si>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</si>
  <si>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</si>
  <si>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</si>
  <si>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</si>
  <si>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</si>
  <si>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</si>
  <si>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</si>
  <si>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</si>
  <si>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</si>
  <si>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</si>
  <si>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</si>
  <si>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</si>
  <si>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</si>
  <si>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</si>
  <si>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</si>
  <si>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</si>
  <si>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</si>
  <si>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</si>
  <si>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</si>
  <si>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</si>
  <si>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</si>
  <si>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</si>
  <si>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</si>
  <si>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</si>
  <si>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</si>
  <si>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</si>
  <si>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</si>
  <si>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</si>
  <si>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</si>
  <si>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</si>
  <si>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</si>
  <si>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</si>
  <si>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</si>
  <si>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</si>
  <si>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</si>
  <si>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</si>
  <si>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</si>
  <si>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</si>
  <si>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</si>
  <si>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</si>
  <si>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</si>
  <si>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</si>
  <si>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</si>
  <si>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</si>
  <si>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</si>
  <si>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</si>
  <si>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</si>
  <si>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</si>
  <si>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</si>
  <si>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</si>
  <si>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</si>
  <si>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</si>
  <si>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</si>
  <si>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</si>
  <si>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</si>
  <si>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</si>
  <si>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</si>
  <si>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</si>
  <si>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</si>
  <si>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</si>
  <si>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</si>
  <si>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</si>
  <si>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</si>
  <si>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</si>
  <si>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</si>
  <si>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</si>
  <si>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</si>
  <si>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</si>
  <si>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</si>
  <si>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</si>
  <si>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</si>
  <si>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</si>
  <si>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</si>
  <si>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</si>
  <si>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</si>
  <si>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</si>
  <si>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</si>
  <si>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</si>
  <si>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</si>
  <si>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</si>
  <si>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</si>
  <si>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</si>
  <si>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</si>
  <si>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</si>
  <si>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</si>
  <si>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</si>
  <si>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</si>
  <si>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</si>
  <si>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</si>
  <si>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</si>
  <si>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</si>
  <si>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</si>
  <si>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</si>
  <si>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</si>
  <si>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</si>
  <si>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</si>
  <si>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</si>
  <si>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</si>
  <si>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</si>
  <si>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</si>
  <si>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</si>
  <si>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</si>
  <si>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</si>
  <si>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</si>
  <si>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</si>
  <si>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</si>
  <si>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</si>
  <si>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</si>
  <si>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</si>
  <si>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</si>
  <si>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</si>
  <si>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</si>
  <si>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</si>
  <si>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</si>
  <si>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</si>
  <si>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</si>
  <si>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</si>
  <si>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</si>
  <si>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</si>
  <si>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</si>
  <si>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</si>
  <si>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</si>
  <si>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</si>
  <si>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</si>
  <si>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</si>
  <si>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</si>
  <si>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</si>
  <si>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</si>
  <si>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</si>
  <si>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</si>
  <si>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</si>
  <si>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</si>
  <si>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</si>
  <si>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</si>
  <si>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</si>
  <si>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</si>
  <si>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</si>
  <si>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</si>
  <si>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</si>
  <si>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</si>
  <si>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</si>
  <si>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</si>
  <si>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</si>
  <si>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</si>
  <si>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</si>
  <si>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</si>
  <si>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</si>
  <si>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</si>
  <si>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</si>
  <si>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</si>
  <si>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</si>
  <si>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</si>
  <si>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</si>
  <si>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</si>
  <si>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</si>
  <si>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</si>
  <si>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</si>
  <si>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</si>
  <si>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</si>
  <si>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</si>
  <si>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</si>
  <si>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</si>
  <si>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</si>
  <si>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</si>
  <si>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</si>
  <si>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</si>
  <si>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</si>
  <si>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</si>
  <si>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</si>
  <si>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</si>
  <si>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</si>
  <si>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</si>
  <si>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</si>
  <si>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</si>
  <si>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</si>
  <si>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</si>
  <si>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</si>
  <si>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</si>
  <si>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</si>
  <si>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</si>
  <si>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</si>
  <si>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</si>
  <si>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</si>
  <si>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</si>
  <si>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</si>
  <si>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</si>
  <si>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</si>
  <si>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</si>
  <si>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</si>
  <si>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</si>
  <si>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</si>
  <si>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</si>
  <si>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</si>
  <si>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</si>
  <si>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</si>
  <si>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</si>
  <si>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</si>
  <si>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</si>
  <si>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</si>
  <si>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</si>
  <si>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</si>
  <si>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</si>
  <si>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</si>
  <si>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</si>
  <si>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</si>
  <si>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</si>
  <si>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</si>
  <si>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</si>
  <si>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</si>
  <si>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</si>
  <si>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</si>
  <si>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</si>
  <si>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</si>
  <si>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</si>
  <si>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</si>
  <si>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</si>
  <si>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</si>
  <si>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</si>
  <si>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</si>
  <si>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</si>
  <si>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</si>
  <si>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</si>
  <si>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</si>
  <si>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</si>
  <si>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</si>
  <si>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</si>
  <si>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</si>
  <si>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</si>
  <si>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</si>
  <si>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</si>
  <si>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</si>
  <si>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</si>
  <si>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</si>
  <si>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</si>
  <si>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</si>
  <si>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</si>
  <si>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</si>
  <si>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</si>
  <si>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</si>
  <si>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</si>
  <si>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</si>
  <si>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</si>
  <si>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</si>
  <si>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</si>
  <si>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</si>
  <si>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</si>
  <si>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</si>
  <si>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</si>
  <si>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</si>
  <si>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</si>
  <si>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</si>
  <si>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</si>
  <si>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</si>
  <si>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</si>
  <si>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</si>
  <si>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</si>
  <si>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</si>
  <si>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</si>
  <si>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</si>
  <si>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</si>
  <si>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</si>
  <si>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</si>
  <si>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</si>
  <si>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</si>
  <si>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</si>
  <si>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</si>
  <si>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</si>
  <si>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</si>
  <si>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</si>
  <si>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</si>
  <si>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</si>
  <si>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</si>
  <si>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</si>
  <si>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</si>
  <si>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</si>
  <si>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</si>
  <si>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</si>
  <si>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</si>
  <si>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</si>
  <si>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</si>
  <si>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</si>
  <si>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</si>
  <si>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</si>
  <si>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</si>
  <si>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</si>
  <si>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</si>
  <si>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</si>
  <si>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</si>
  <si>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</si>
  <si>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</si>
  <si>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</si>
  <si>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</si>
  <si>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</si>
  <si>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</si>
  <si>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</si>
  <si>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</si>
  <si>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</si>
  <si>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</si>
  <si>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</si>
  <si>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</si>
  <si>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</si>
  <si>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</si>
  <si>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</si>
  <si>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</si>
  <si>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</si>
  <si>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</si>
  <si>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</si>
  <si>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</si>
  <si>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</si>
  <si>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</si>
  <si>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</si>
  <si>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</si>
  <si>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</si>
  <si>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</si>
  <si>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</si>
  <si>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</si>
  <si>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</si>
  <si>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</si>
  <si>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</si>
  <si>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</si>
  <si>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</si>
  <si>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</si>
  <si>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</si>
  <si>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</si>
  <si>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</si>
  <si>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</si>
  <si>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</si>
  <si>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</si>
  <si>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</si>
  <si>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</si>
  <si>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</si>
  <si>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</si>
  <si>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</si>
  <si>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</si>
  <si>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</si>
  <si>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</si>
  <si>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</si>
  <si>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</si>
  <si>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</si>
  <si>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</si>
  <si>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</si>
  <si>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</si>
  <si>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</si>
  <si>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</si>
  <si>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</si>
  <si>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</si>
  <si>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</si>
  <si>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</si>
  <si>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</si>
  <si>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</si>
  <si>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</si>
  <si>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</si>
  <si>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</si>
  <si>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</si>
  <si>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</si>
  <si>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</si>
  <si>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</si>
  <si>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</si>
  <si>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</si>
  <si>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</si>
  <si>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</si>
  <si>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</si>
  <si>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</si>
  <si>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</si>
  <si>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</si>
  <si>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</si>
  <si>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</si>
  <si>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</si>
  <si>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</si>
  <si>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</si>
  <si>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</si>
  <si>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</si>
  <si>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</si>
  <si>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</si>
  <si>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</si>
  <si>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</si>
  <si>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</si>
  <si>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</si>
  <si>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</si>
  <si>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</si>
  <si>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</si>
  <si>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</si>
  <si>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</si>
  <si>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</si>
  <si>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</si>
  <si>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</si>
  <si>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</si>
  <si>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</si>
  <si>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</si>
  <si>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</si>
  <si>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</si>
  <si>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</si>
  <si>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</si>
  <si>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</si>
  <si>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</si>
  <si>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</si>
  <si>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</si>
  <si>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</si>
  <si>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</si>
  <si>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</si>
  <si>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</si>
  <si>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</si>
  <si>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</si>
  <si>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</si>
  <si>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</si>
  <si>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</si>
  <si>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</si>
  <si>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</si>
  <si>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</si>
  <si>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</si>
  <si>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</si>
  <si>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</si>
  <si>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</si>
  <si>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</si>
  <si>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</si>
  <si>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</si>
  <si>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</si>
  <si>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</si>
  <si>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</si>
  <si>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</si>
  <si>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</si>
  <si>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</si>
  <si>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</si>
  <si>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</si>
  <si>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</si>
  <si>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</si>
  <si>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</si>
  <si>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</si>
  <si>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</si>
  <si>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</si>
  <si>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</si>
  <si>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</si>
  <si>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</si>
  <si>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</si>
  <si>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</si>
  <si>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</si>
  <si>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</si>
  <si>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</si>
  <si>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</si>
  <si>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</si>
  <si>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</si>
  <si>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</si>
  <si>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</si>
  <si>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</si>
  <si>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</si>
  <si>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</si>
  <si>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</si>
  <si>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</si>
  <si>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</si>
  <si>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</si>
  <si>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</si>
  <si>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</si>
  <si>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</si>
  <si>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</si>
  <si>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</si>
  <si>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</si>
  <si>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</si>
  <si>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</si>
  <si>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</si>
  <si>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</si>
  <si>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</si>
  <si>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</si>
  <si>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</si>
  <si>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</si>
  <si>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</si>
  <si>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</si>
  <si>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</si>
  <si>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</si>
  <si>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</si>
  <si>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</si>
  <si>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</si>
  <si>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</si>
  <si>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</si>
  <si>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</si>
  <si>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</si>
  <si>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</si>
  <si>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</si>
  <si>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</si>
  <si>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</si>
  <si>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</si>
  <si>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</si>
  <si>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</si>
  <si>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</si>
  <si>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</si>
  <si>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</si>
  <si>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</si>
  <si>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</si>
  <si>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</si>
  <si>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</si>
  <si>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</si>
  <si>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</si>
  <si>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</si>
  <si>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</si>
  <si>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</si>
  <si>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</si>
  <si>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</si>
  <si>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</si>
  <si>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</si>
  <si>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</si>
  <si>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</si>
  <si>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</si>
  <si>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</si>
  <si>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</si>
  <si>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</si>
  <si>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</si>
  <si>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</si>
  <si>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</si>
  <si>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</si>
  <si>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</si>
  <si>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</si>
  <si>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</si>
  <si>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</si>
  <si>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</si>
  <si>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</si>
  <si>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</si>
  <si>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</si>
  <si>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</si>
  <si>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</si>
  <si>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</si>
  <si>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</si>
  <si>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</si>
  <si>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</si>
  <si>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</si>
  <si>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</si>
  <si>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</si>
  <si>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</si>
  <si>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</si>
  <si>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</si>
  <si>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</si>
  <si>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</si>
  <si>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</si>
  <si>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</si>
  <si>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</si>
  <si>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</si>
  <si>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</si>
  <si>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</si>
  <si>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</si>
  <si>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</si>
  <si>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</si>
  <si>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</si>
  <si>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</si>
  <si>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</si>
  <si>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</si>
  <si>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</si>
  <si>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</si>
  <si>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</si>
  <si>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</si>
  <si>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</si>
  <si>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</si>
  <si>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</si>
  <si>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</si>
  <si>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</si>
  <si>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</si>
  <si>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</si>
  <si>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</si>
  <si>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</si>
  <si>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</si>
  <si>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</si>
  <si>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</si>
  <si>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</si>
  <si>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</si>
  <si>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</si>
  <si>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</si>
  <si>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</si>
  <si>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</si>
  <si>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</si>
  <si>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</si>
  <si>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</si>
  <si>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</si>
  <si>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</si>
  <si>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</si>
  <si>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</si>
  <si>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</si>
  <si>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</si>
  <si>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</si>
  <si>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</si>
  <si>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</si>
  <si>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</si>
  <si>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</si>
  <si>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</si>
  <si>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</si>
  <si>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</si>
  <si>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</si>
  <si>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</si>
  <si>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</si>
  <si>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</si>
  <si>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</si>
  <si>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</si>
  <si>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</si>
  <si>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</si>
  <si>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</si>
  <si>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</si>
  <si>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</si>
  <si>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</si>
  <si>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</si>
  <si>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</si>
  <si>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</si>
  <si>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</si>
  <si>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</si>
  <si>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</si>
  <si>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</si>
  <si>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</si>
  <si>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</si>
  <si>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</si>
  <si>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</si>
  <si>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</si>
  <si>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</si>
  <si>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</si>
  <si>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</si>
  <si>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</si>
  <si>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</si>
  <si>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</si>
  <si>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</si>
  <si>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</si>
  <si>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</si>
  <si>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</si>
  <si>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</si>
  <si>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</si>
  <si>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</si>
  <si>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</si>
  <si>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</si>
  <si>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</si>
  <si>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</si>
  <si>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</si>
  <si>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</si>
  <si>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</si>
  <si>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</si>
  <si>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</si>
  <si>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</si>
  <si>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</si>
  <si>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</si>
  <si>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</si>
  <si>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</si>
  <si>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</si>
  <si>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</si>
  <si>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</si>
  <si>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</si>
  <si>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</si>
  <si>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</si>
  <si>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</si>
  <si>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</si>
  <si>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</si>
  <si>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</si>
  <si>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</si>
  <si>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</si>
  <si>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</si>
  <si>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</si>
  <si>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</si>
  <si>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</si>
  <si>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</si>
  <si>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</si>
  <si>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</si>
  <si>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</si>
  <si>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</si>
  <si>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</si>
  <si>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</si>
  <si>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</si>
  <si>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</si>
  <si>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</si>
  <si>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</si>
  <si>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</si>
  <si>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</si>
  <si>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</si>
  <si>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</si>
  <si>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</si>
  <si>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</si>
  <si>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</si>
  <si>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</si>
  <si>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</si>
  <si>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</si>
  <si>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</si>
  <si>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</si>
  <si>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</si>
  <si>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</si>
  <si>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</si>
  <si>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</si>
  <si>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</si>
  <si>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</si>
  <si>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</si>
  <si>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</si>
  <si>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</si>
  <si>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</si>
  <si>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</si>
  <si>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</si>
  <si>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</si>
  <si>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</si>
  <si>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</si>
  <si>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</si>
  <si>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</si>
  <si>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</si>
  <si>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</si>
  <si>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</si>
  <si>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</si>
  <si>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</si>
  <si>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</si>
  <si>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</si>
  <si>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</si>
  <si>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</si>
  <si>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</si>
  <si>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</si>
  <si>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</si>
  <si>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</si>
  <si>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</si>
  <si>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</si>
  <si>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</si>
  <si>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</si>
  <si>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</si>
  <si>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</si>
  <si>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</si>
  <si>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</si>
  <si>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</si>
  <si>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</si>
  <si>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</si>
  <si>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</si>
  <si>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</si>
  <si>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</si>
  <si>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</si>
  <si>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</si>
  <si>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</si>
  <si>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</si>
  <si>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</si>
  <si>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</si>
  <si>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</si>
  <si>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</si>
  <si>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</si>
  <si>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</si>
  <si>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</si>
  <si>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</si>
  <si>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</si>
  <si>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</si>
  <si>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</si>
  <si>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</si>
  <si>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</si>
  <si>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</si>
  <si>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</si>
  <si>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</si>
  <si>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</si>
  <si>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</si>
  <si>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</si>
  <si>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</si>
  <si>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</si>
  <si>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</si>
  <si>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</si>
  <si>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</si>
  <si>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</si>
  <si>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</si>
  <si>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</si>
  <si>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</si>
  <si>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</si>
  <si>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</si>
  <si>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</si>
  <si>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</si>
  <si>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</si>
  <si>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</si>
  <si>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</si>
  <si>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</si>
  <si>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</si>
  <si>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</si>
  <si>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</si>
  <si>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</si>
  <si>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</si>
  <si>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</si>
  <si>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</si>
  <si>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</si>
  <si>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</si>
  <si>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</si>
  <si>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</si>
  <si>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</si>
  <si>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</si>
  <si>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</si>
  <si>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</si>
  <si>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</si>
  <si>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</si>
  <si>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</si>
  <si>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</si>
  <si>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</si>
  <si>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</si>
  <si>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</si>
  <si>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</si>
  <si>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</si>
  <si>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</si>
  <si>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</si>
  <si>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</si>
  <si>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</si>
  <si>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</si>
  <si>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</si>
  <si>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</si>
  <si>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</si>
  <si>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</si>
  <si>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</si>
  <si>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</si>
  <si>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</si>
  <si>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</si>
  <si>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</si>
  <si>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</si>
  <si>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</si>
  <si>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</si>
  <si>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</si>
  <si>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</si>
  <si>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</si>
  <si>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</si>
  <si>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</si>
  <si>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</si>
  <si>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</si>
  <si>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</si>
  <si>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</si>
  <si>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</si>
  <si>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</si>
  <si>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</si>
  <si>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</si>
  <si>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</si>
  <si>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</si>
  <si>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</si>
  <si>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</si>
  <si>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</si>
  <si>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</si>
  <si>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</si>
  <si>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</si>
  <si>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</si>
  <si>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</si>
  <si>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</si>
  <si>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</si>
  <si>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</si>
  <si>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</si>
  <si>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</si>
  <si>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</si>
  <si>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</si>
  <si>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</si>
  <si>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</si>
  <si>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</si>
  <si>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</si>
  <si>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</si>
  <si>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</si>
  <si>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</si>
  <si>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</si>
  <si>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</si>
  <si>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</si>
  <si>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</si>
  <si>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</si>
  <si>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</si>
  <si>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</si>
  <si>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</si>
  <si>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</si>
  <si>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</si>
  <si>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</si>
  <si>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</si>
  <si>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</si>
  <si>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</si>
  <si>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</si>
  <si>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</si>
  <si>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</si>
  <si>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</si>
  <si>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</si>
  <si>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</si>
  <si>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</si>
  <si>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</si>
  <si>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</si>
  <si>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</si>
  <si>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</si>
  <si>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</si>
  <si>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</si>
  <si>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</si>
  <si>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</si>
  <si>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</si>
  <si>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</si>
  <si>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</si>
  <si>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</si>
  <si>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</si>
  <si>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</si>
  <si>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</si>
  <si>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</si>
  <si>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</si>
  <si>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</si>
  <si>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</si>
  <si>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</si>
  <si>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</si>
  <si>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</si>
  <si>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</si>
  <si>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</si>
  <si>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</si>
  <si>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</si>
  <si>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</si>
  <si>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</si>
  <si>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</si>
  <si>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</si>
  <si>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</si>
  <si>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</si>
  <si>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</si>
  <si>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</si>
  <si>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</si>
  <si>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</si>
  <si>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</si>
  <si>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</si>
  <si>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</si>
  <si>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</si>
  <si>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</si>
  <si>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</si>
  <si>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</si>
  <si>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</si>
  <si>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</si>
  <si>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</si>
  <si>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</si>
  <si>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</si>
  <si>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</si>
  <si>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</si>
  <si>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</si>
  <si>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</si>
  <si>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</si>
  <si>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</si>
  <si>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</si>
  <si>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</si>
  <si>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</si>
  <si>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</si>
  <si>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</si>
  <si>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</si>
  <si>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</si>
  <si>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</si>
  <si>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</si>
  <si>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</si>
  <si>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</si>
  <si>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</si>
  <si>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</si>
  <si>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</si>
  <si>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</si>
  <si>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</si>
  <si>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</si>
  <si>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</si>
  <si>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</si>
  <si>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</si>
  <si>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</si>
  <si>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</si>
  <si>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</si>
  <si>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</si>
  <si>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</si>
  <si>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</si>
  <si>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</si>
  <si>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</si>
  <si>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</si>
  <si>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</si>
  <si>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</si>
  <si>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</si>
  <si>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</si>
  <si>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</si>
  <si>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</si>
  <si>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</si>
  <si>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</si>
  <si>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</si>
  <si>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</si>
  <si>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</si>
  <si>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</si>
  <si>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</si>
  <si>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</si>
  <si>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</si>
  <si>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</si>
  <si>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</si>
  <si>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</si>
  <si>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</si>
  <si>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</si>
  <si>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</si>
  <si>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</si>
  <si>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</si>
  <si>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</si>
  <si>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</si>
  <si>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</si>
  <si>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</si>
  <si>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</si>
  <si>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</si>
  <si>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</si>
  <si>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</si>
  <si>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</si>
  <si>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</si>
  <si>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</si>
  <si>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</si>
  <si>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</si>
  <si>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</si>
  <si>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</si>
  <si>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</si>
  <si>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</si>
  <si>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</si>
  <si>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</si>
  <si>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</si>
  <si>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</si>
  <si>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</si>
  <si>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</si>
  <si>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</si>
  <si>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</si>
  <si>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</si>
  <si>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</si>
  <si>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</si>
  <si>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</si>
  <si>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</si>
  <si>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</si>
  <si>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</si>
  <si>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</si>
  <si>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</si>
  <si>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</si>
  <si>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</si>
  <si>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</si>
  <si>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</si>
  <si>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</si>
  <si>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</si>
  <si>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</si>
  <si>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</si>
  <si>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</si>
  <si>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</si>
  <si>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</si>
  <si>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</si>
  <si>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</si>
  <si>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</si>
  <si>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</si>
  <si>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</si>
  <si>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</si>
  <si>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</si>
  <si>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</si>
  <si>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</si>
  <si>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</si>
  <si>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</si>
  <si>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</si>
  <si>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</si>
  <si>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</si>
  <si>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</si>
  <si>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</si>
  <si>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</si>
  <si>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</si>
  <si>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</si>
  <si>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</si>
  <si>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</si>
  <si>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</si>
  <si>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</si>
  <si>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</si>
  <si>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</si>
  <si>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</si>
  <si>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</si>
  <si>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</si>
  <si>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</si>
  <si>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</si>
  <si>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</si>
  <si>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</si>
  <si>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</si>
  <si>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</si>
  <si>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</si>
  <si>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</si>
  <si>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</si>
  <si>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</si>
  <si>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</si>
  <si>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</si>
  <si>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</si>
  <si>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</si>
  <si>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</si>
  <si>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</si>
  <si>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</si>
  <si>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</si>
  <si>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</si>
  <si>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</si>
  <si>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</si>
  <si>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</si>
  <si>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</si>
  <si>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</si>
  <si>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</si>
  <si>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</si>
  <si>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</si>
  <si>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</si>
  <si>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</si>
  <si>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</si>
  <si>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</si>
  <si>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</si>
  <si>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</si>
  <si>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</si>
  <si>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</si>
  <si>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</si>
  <si>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</si>
  <si>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</si>
  <si>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</si>
  <si>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</si>
  <si>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</si>
  <si>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</si>
  <si>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</si>
  <si>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</si>
  <si>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</si>
  <si>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</si>
  <si>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</si>
  <si>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</si>
  <si>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</si>
  <si>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</si>
  <si>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</si>
  <si>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</si>
  <si>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</si>
  <si>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</si>
  <si>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</si>
  <si>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</si>
  <si>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</si>
  <si>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</si>
  <si>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</si>
  <si>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</si>
  <si>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</si>
  <si>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</si>
  <si>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</si>
  <si>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</si>
  <si>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</si>
  <si>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</si>
  <si>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</si>
  <si>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</si>
  <si>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</si>
  <si>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</si>
  <si>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</si>
  <si>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</si>
  <si>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</si>
  <si>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</si>
  <si>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</si>
  <si>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</si>
  <si>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</si>
  <si>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</si>
  <si>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</si>
  <si>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</si>
  <si>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</si>
  <si>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</si>
  <si>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</si>
  <si>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</si>
  <si>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</si>
  <si>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</si>
  <si>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</si>
  <si>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</si>
  <si>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</si>
  <si>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</si>
  <si>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</si>
  <si>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</si>
  <si>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</si>
  <si>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</si>
  <si>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</si>
  <si>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</si>
  <si>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</si>
  <si>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</si>
  <si>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</si>
  <si>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</si>
  <si>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</si>
  <si>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</si>
  <si>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</si>
  <si>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</si>
  <si>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</si>
  <si>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</si>
  <si>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</si>
  <si>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</si>
  <si>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</si>
  <si>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</si>
  <si>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</si>
  <si>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</si>
  <si>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</si>
  <si>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</si>
  <si>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</si>
  <si>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</si>
  <si>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</si>
  <si>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</si>
  <si>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</si>
  <si>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</si>
  <si>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</si>
  <si>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</si>
  <si>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</si>
  <si>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</si>
  <si>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</si>
  <si>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</si>
  <si>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</si>
  <si>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</si>
  <si>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</si>
  <si>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</si>
  <si>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</si>
  <si>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</si>
  <si>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</si>
  <si>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</si>
  <si>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</si>
  <si>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</si>
  <si>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</si>
  <si>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</si>
  <si>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</si>
  <si>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</si>
  <si>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</si>
  <si>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</si>
  <si>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</si>
  <si>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</si>
  <si>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</si>
  <si>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</si>
  <si>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</si>
  <si>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</si>
  <si>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</si>
  <si>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</si>
  <si>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</si>
  <si>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</si>
  <si>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</si>
  <si>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</si>
  <si>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</si>
  <si>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</si>
  <si>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</si>
  <si>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</si>
  <si>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</si>
  <si>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</si>
  <si>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</si>
  <si>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</si>
  <si>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</si>
  <si>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</si>
  <si>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</si>
  <si>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</si>
  <si>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</si>
  <si>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</si>
  <si>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</si>
  <si>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</si>
  <si>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</si>
  <si>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</si>
  <si>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</si>
  <si>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</si>
  <si>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</si>
  <si>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</si>
  <si>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</si>
  <si>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</si>
  <si>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</si>
  <si>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</si>
  <si>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</si>
  <si>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</si>
  <si>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</si>
  <si>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</si>
  <si>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</si>
  <si>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</si>
  <si>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</si>
  <si>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</si>
  <si>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</si>
  <si>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</si>
  <si>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</si>
  <si>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</si>
  <si>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</si>
  <si>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</si>
  <si>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</si>
  <si>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</si>
  <si>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</si>
  <si>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</si>
  <si>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</si>
  <si>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</si>
  <si>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</si>
  <si>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</si>
  <si>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</si>
  <si>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</si>
  <si>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</si>
  <si>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</si>
  <si>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</si>
  <si>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</si>
  <si>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</si>
  <si>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</si>
  <si>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</si>
  <si>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</si>
  <si>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</si>
  <si>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</si>
  <si>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</si>
  <si>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</si>
  <si>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</si>
  <si>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</si>
  <si>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</si>
  <si>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</si>
  <si>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</si>
  <si>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</si>
  <si>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</si>
  <si>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</si>
  <si>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</si>
  <si>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</si>
  <si>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</si>
  <si>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</si>
  <si>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</si>
  <si>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</si>
  <si>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</si>
  <si>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</si>
  <si>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</si>
  <si>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</si>
  <si>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</si>
  <si>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</si>
  <si>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</si>
  <si>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</si>
  <si>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</si>
  <si>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</si>
  <si>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</si>
  <si>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</si>
  <si>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</si>
  <si>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</si>
  <si>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</si>
  <si>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</si>
  <si>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</si>
  <si>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</si>
  <si>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</si>
  <si>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</si>
  <si>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</si>
  <si>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</si>
  <si>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</si>
  <si>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</si>
  <si>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</si>
  <si>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</si>
  <si>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</si>
  <si>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</si>
  <si>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</si>
  <si>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</si>
  <si>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</si>
  <si>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</si>
  <si>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</si>
  <si>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</si>
  <si>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</si>
  <si>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</si>
  <si>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</si>
  <si>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</si>
  <si>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</si>
  <si>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</si>
  <si>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</si>
  <si>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</si>
  <si>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</si>
  <si>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</si>
  <si>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</si>
  <si>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</si>
  <si>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</si>
  <si>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</si>
  <si>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</si>
  <si>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</si>
  <si>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</si>
  <si>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</si>
  <si>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</si>
  <si>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</si>
  <si>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</si>
  <si>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</si>
  <si>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</si>
  <si>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</si>
  <si>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</si>
  <si>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</si>
  <si>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</si>
  <si>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</si>
  <si>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</si>
  <si>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</si>
  <si>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</si>
  <si>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</si>
  <si>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</si>
  <si>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</si>
  <si>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</si>
  <si>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</si>
  <si>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</si>
  <si>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</si>
  <si>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</si>
  <si>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</si>
  <si>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</si>
  <si>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</si>
  <si>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</si>
  <si>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</si>
  <si>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</si>
  <si>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</si>
  <si>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</si>
  <si>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</si>
  <si>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</si>
  <si>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</si>
  <si>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</si>
  <si>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</si>
  <si>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</si>
  <si>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</si>
  <si>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</si>
  <si>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</si>
  <si>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</si>
  <si>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</si>
  <si>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</si>
  <si>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</si>
  <si>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</si>
  <si>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</si>
  <si>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</si>
  <si>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</si>
  <si>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</si>
  <si>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</si>
  <si>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</si>
  <si>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</si>
  <si>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</si>
  <si>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</si>
  <si>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</si>
  <si>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</si>
  <si>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</si>
  <si>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</si>
  <si>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</si>
  <si>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</si>
  <si>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</si>
  <si>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</si>
  <si>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</si>
  <si>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</si>
  <si>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</si>
  <si>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</si>
  <si>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</si>
  <si>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</si>
  <si>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</si>
  <si>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</si>
  <si>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</si>
  <si>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</si>
  <si>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</si>
  <si>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</si>
  <si>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</si>
  <si>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</si>
  <si>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</si>
  <si>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</si>
  <si>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</si>
  <si>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</si>
  <si>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</si>
  <si>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</si>
  <si>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</si>
  <si>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</si>
  <si>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</si>
  <si>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</si>
  <si>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</si>
  <si>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</si>
  <si>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</si>
  <si>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</si>
  <si>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</si>
  <si>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</si>
  <si>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</si>
  <si>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</si>
  <si>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</si>
  <si>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</si>
  <si>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</si>
  <si>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</si>
  <si>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</si>
  <si>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</si>
  <si>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</si>
  <si>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</si>
  <si>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</si>
  <si>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</si>
  <si>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</si>
  <si>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</si>
  <si>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</si>
  <si>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</si>
  <si>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</si>
  <si>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</si>
  <si>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</si>
  <si>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</si>
  <si>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</si>
  <si>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</si>
  <si>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</si>
  <si>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</si>
  <si>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</si>
  <si>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</si>
  <si>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</si>
  <si>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</si>
  <si>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</si>
  <si>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</si>
  <si>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</si>
  <si>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</si>
  <si>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</si>
  <si>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</si>
  <si>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</si>
  <si>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</si>
  <si>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</si>
  <si>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</si>
  <si>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</si>
  <si>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</si>
  <si>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</si>
  <si>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</si>
  <si>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</si>
  <si>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</si>
  <si>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</si>
  <si>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</si>
  <si>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</si>
  <si>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</si>
  <si>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</si>
  <si>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</si>
  <si>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</si>
  <si>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</si>
  <si>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</si>
  <si>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</si>
  <si>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</si>
  <si>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</si>
  <si>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</si>
  <si>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</si>
  <si>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</si>
  <si>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</si>
  <si>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</si>
  <si>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</si>
  <si>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</si>
  <si>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</si>
  <si>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</si>
  <si>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</si>
  <si>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</si>
  <si>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</si>
  <si>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</si>
  <si>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</si>
  <si>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</si>
  <si>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</si>
  <si>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</si>
  <si>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</si>
  <si>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</si>
  <si>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</si>
  <si>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</si>
  <si>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</si>
  <si>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</si>
  <si>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</si>
  <si>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</si>
  <si>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</si>
  <si>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</si>
  <si>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</si>
  <si>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</si>
  <si>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</si>
  <si>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</si>
  <si>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</si>
  <si>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</si>
  <si>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</si>
  <si>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</si>
  <si>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</si>
  <si>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</si>
  <si>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</si>
  <si>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</si>
  <si>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</si>
  <si>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</si>
  <si>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</si>
  <si>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</si>
  <si>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</si>
  <si>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</si>
  <si>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</si>
  <si>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</si>
  <si>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</si>
  <si>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</si>
  <si>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</si>
  <si>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</si>
  <si>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</si>
  <si>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</si>
  <si>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</si>
  <si>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</si>
  <si>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</si>
  <si>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</si>
  <si>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</si>
  <si>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</si>
  <si>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</si>
  <si>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</si>
  <si>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</si>
  <si>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</si>
  <si>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</si>
  <si>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</si>
  <si>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</si>
  <si>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</si>
  <si>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</si>
  <si>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</si>
  <si>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</si>
  <si>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</si>
  <si>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</si>
  <si>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</si>
  <si>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</si>
  <si>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</si>
  <si>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</si>
  <si>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</si>
  <si>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</si>
  <si>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</si>
  <si>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</si>
  <si>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</si>
  <si>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</si>
  <si>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</si>
  <si>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</si>
  <si>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</si>
  <si>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</si>
  <si>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</si>
  <si>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</si>
  <si>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</si>
  <si>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</si>
  <si>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</si>
  <si>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</si>
  <si>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</si>
  <si>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</si>
  <si>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</si>
  <si>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</si>
  <si>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</si>
  <si>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</si>
  <si>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</si>
  <si>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</si>
  <si>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</si>
  <si>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</si>
  <si>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</si>
  <si>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</si>
  <si>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</si>
  <si>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</si>
  <si>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</si>
  <si>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</si>
  <si>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</si>
  <si>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</si>
  <si>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</si>
  <si>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</si>
  <si>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</si>
  <si>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</si>
  <si>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</si>
  <si>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</si>
  <si>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</si>
  <si>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</si>
  <si>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</si>
  <si>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</si>
  <si>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</si>
  <si>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</si>
  <si>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</si>
  <si>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</si>
  <si>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</si>
  <si>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</si>
  <si>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</si>
  <si>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</si>
  <si>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</si>
  <si>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</si>
  <si>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</si>
  <si>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</si>
  <si>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</si>
  <si>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</si>
  <si>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</si>
  <si>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</si>
  <si>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</si>
  <si>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</si>
  <si>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</si>
  <si>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</si>
  <si>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</si>
  <si>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</si>
  <si>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</si>
  <si>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</si>
  <si>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</si>
  <si>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</si>
  <si>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</si>
  <si>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</si>
  <si>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</si>
  <si>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</si>
  <si>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</si>
  <si>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</si>
  <si>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</si>
  <si>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</si>
  <si>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</si>
  <si>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</si>
  <si>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</si>
  <si>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</si>
  <si>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</si>
  <si>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</si>
  <si>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</si>
  <si>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</si>
  <si>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</si>
  <si>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</si>
  <si>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</si>
  <si>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</si>
  <si>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</si>
  <si>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</si>
  <si>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</si>
  <si>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</si>
  <si>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</si>
  <si>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</si>
  <si>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</si>
  <si>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</si>
  <si>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</si>
  <si>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</si>
  <si>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</si>
  <si>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</si>
  <si>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</si>
  <si>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</si>
  <si>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</si>
  <si>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</si>
  <si>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</si>
  <si>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</si>
  <si>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</si>
  <si>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</si>
  <si>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</si>
  <si>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</si>
  <si>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</si>
  <si>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</si>
  <si>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</si>
  <si>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</si>
  <si>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</si>
  <si>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</si>
  <si>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</si>
  <si>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</si>
  <si>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</si>
  <si>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</si>
  <si>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</si>
  <si>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</si>
  <si>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</si>
  <si>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</si>
  <si>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</si>
  <si>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</si>
  <si>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</si>
  <si>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</si>
  <si>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</si>
  <si>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</si>
  <si>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</si>
  <si>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</si>
  <si>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</si>
  <si>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</si>
  <si>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</si>
  <si>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</si>
  <si>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</si>
  <si>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</si>
  <si>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</si>
  <si>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</si>
  <si>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</si>
  <si>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</si>
  <si>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</si>
  <si>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</si>
  <si>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</si>
  <si>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</si>
  <si>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</si>
  <si>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</si>
  <si>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</si>
  <si>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</si>
  <si>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</si>
  <si>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</si>
  <si>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</si>
  <si>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</si>
  <si>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</si>
  <si>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</si>
  <si>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</si>
  <si>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</si>
  <si>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</si>
  <si>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</si>
  <si>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</si>
  <si>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</si>
  <si>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</si>
  <si>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</si>
  <si>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</si>
  <si>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</si>
  <si>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</si>
  <si>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</si>
  <si>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</si>
  <si>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</si>
  <si>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</si>
  <si>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</si>
  <si>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</si>
  <si>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</si>
  <si>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</si>
  <si>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</si>
  <si>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</si>
  <si>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</si>
  <si>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</si>
  <si>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</si>
  <si>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</si>
  <si>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</si>
  <si>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</si>
  <si>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</si>
  <si>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</si>
  <si>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</si>
  <si>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</si>
  <si>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</si>
  <si>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</si>
  <si>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</si>
  <si>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</si>
  <si>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</si>
  <si>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</si>
  <si>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</si>
  <si>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</si>
  <si>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</si>
  <si>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</si>
  <si>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</si>
  <si>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</si>
  <si>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</si>
  <si>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</si>
  <si>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</si>
  <si>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</si>
  <si>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</si>
  <si>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</si>
  <si>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</si>
  <si>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</si>
  <si>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</si>
  <si>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</si>
  <si>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</si>
  <si>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</si>
  <si>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</si>
  <si>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</si>
  <si>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</si>
  <si>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</si>
  <si>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</si>
  <si>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</si>
  <si>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</si>
  <si>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</si>
  <si>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</si>
  <si>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</si>
  <si>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</si>
  <si>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</si>
  <si>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</si>
  <si>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</si>
  <si>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</si>
  <si>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</si>
  <si>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</si>
  <si>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</si>
  <si>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</si>
  <si>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</si>
  <si>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</si>
  <si>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</si>
  <si>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</si>
  <si>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</si>
  <si>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</si>
  <si>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</si>
  <si>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</si>
  <si>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</si>
  <si>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</si>
  <si>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</si>
  <si>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</si>
  <si>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</si>
  <si>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</si>
  <si>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</si>
  <si>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</si>
  <si>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</si>
  <si>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</si>
  <si>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</si>
  <si>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</si>
  <si>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</si>
  <si>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</si>
  <si>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</si>
  <si>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</si>
  <si>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</si>
  <si>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</si>
  <si>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</si>
  <si>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</si>
  <si>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</si>
  <si>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</si>
  <si>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</si>
  <si>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</si>
  <si>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</si>
  <si>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</si>
  <si>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</si>
  <si>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</si>
  <si>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</si>
  <si>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</si>
  <si>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</si>
  <si>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</si>
  <si>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</si>
  <si>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</si>
  <si>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</si>
  <si>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</si>
  <si>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</si>
  <si>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</si>
  <si>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</si>
  <si>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</si>
  <si>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</si>
  <si>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</si>
  <si>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</si>
  <si>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</si>
  <si>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</si>
  <si>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</si>
  <si>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</si>
  <si>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</si>
  <si>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</si>
  <si>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</si>
  <si>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</si>
  <si>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</si>
  <si>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</si>
  <si>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</si>
  <si>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</si>
  <si>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</si>
  <si>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</si>
  <si>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</si>
  <si>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</si>
  <si>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</si>
  <si>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</si>
  <si>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</si>
  <si>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</si>
  <si>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</si>
  <si>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</si>
  <si>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</si>
  <si>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</si>
  <si>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</si>
  <si>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</si>
  <si>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</si>
  <si>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</si>
  <si>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</si>
  <si>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</si>
  <si>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</si>
  <si>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</si>
  <si>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</si>
  <si>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</si>
  <si>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</si>
  <si>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</si>
  <si>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</si>
  <si>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</si>
  <si>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</si>
  <si>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</si>
  <si>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</si>
  <si>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</si>
  <si>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</si>
  <si>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</si>
  <si>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</si>
  <si>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</si>
  <si>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</si>
  <si>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</si>
  <si>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</si>
  <si>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</si>
  <si>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</si>
  <si>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</si>
  <si>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</si>
  <si>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</si>
  <si>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</si>
  <si>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</si>
  <si>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</si>
  <si>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</si>
  <si>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</si>
  <si>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</si>
  <si>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</si>
  <si>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</si>
  <si>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</si>
  <si>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</si>
  <si>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</si>
  <si>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</si>
  <si>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</si>
  <si>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</si>
  <si>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</si>
  <si>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</si>
  <si>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</si>
  <si>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</si>
  <si>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</si>
  <si>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</si>
  <si>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</si>
  <si>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</si>
  <si>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</si>
  <si>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</si>
  <si>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</si>
  <si>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</si>
  <si>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</si>
  <si>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</si>
  <si>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</si>
  <si>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</si>
  <si>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</si>
  <si>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</si>
  <si>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</si>
  <si>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</si>
  <si>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</si>
  <si>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</si>
  <si>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</si>
  <si>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</si>
  <si>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</si>
  <si>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</si>
  <si>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</si>
  <si>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</si>
  <si>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</si>
  <si>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</si>
  <si>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</si>
  <si>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</si>
  <si>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</si>
  <si>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</si>
  <si>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</si>
  <si>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</si>
  <si>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</si>
  <si>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</si>
  <si>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</si>
  <si>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</si>
  <si>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</si>
  <si>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</si>
  <si>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</si>
  <si>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</si>
  <si>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</si>
  <si>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</si>
  <si>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</si>
  <si>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</si>
  <si>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</si>
  <si>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</si>
  <si>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</si>
  <si>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</si>
  <si>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</si>
  <si>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</si>
  <si>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</si>
  <si>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</si>
  <si>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</si>
  <si>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</si>
  <si>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</si>
  <si>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</si>
  <si>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</si>
  <si>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</si>
  <si>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</si>
  <si>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</si>
  <si>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</si>
  <si>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</si>
  <si>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</si>
  <si>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</si>
  <si>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</si>
  <si>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</si>
  <si>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</si>
  <si>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</si>
  <si>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</si>
  <si>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</si>
  <si>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</si>
  <si>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</si>
  <si>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</si>
  <si>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</si>
  <si>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</si>
  <si>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</si>
  <si>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</si>
  <si>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</si>
  <si>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</si>
  <si>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</si>
  <si>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</si>
  <si>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</si>
  <si>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</si>
  <si>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</si>
  <si>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</si>
  <si>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</si>
  <si>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</si>
  <si>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</si>
  <si>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</si>
  <si>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</si>
  <si>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</si>
  <si>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</si>
  <si>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</si>
  <si>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</si>
  <si>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</si>
  <si>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</si>
  <si>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</si>
  <si>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</si>
  <si>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</si>
  <si>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</si>
  <si>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</si>
  <si>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</si>
  <si>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</si>
  <si>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</si>
  <si>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</si>
  <si>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</si>
  <si>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</si>
  <si>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</si>
  <si>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</si>
  <si>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</si>
  <si>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</si>
  <si>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</si>
  <si>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</si>
  <si>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</si>
  <si>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</si>
  <si>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</si>
  <si>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</si>
  <si>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</si>
  <si>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</si>
  <si>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</si>
  <si>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</si>
  <si>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</si>
  <si>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</si>
  <si>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</si>
  <si>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</si>
  <si>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</si>
  <si>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</si>
  <si>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</si>
  <si>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</si>
  <si>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</si>
  <si>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</si>
  <si>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</si>
  <si>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</si>
  <si>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</si>
  <si>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</si>
  <si>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</si>
  <si>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</si>
  <si>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</si>
  <si>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</si>
  <si>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</si>
  <si>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</si>
  <si>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</si>
  <si>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</si>
  <si>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</si>
  <si>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</si>
  <si>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</si>
  <si>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</si>
  <si>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</si>
  <si>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</si>
  <si>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</si>
  <si>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</si>
  <si>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</si>
  <si>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</si>
  <si>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</si>
  <si>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</si>
  <si>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</si>
  <si>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</si>
  <si>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</si>
  <si>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</si>
  <si>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</si>
  <si>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</si>
  <si>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</si>
  <si>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</si>
  <si>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</si>
  <si>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</si>
  <si>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</si>
  <si>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</si>
  <si>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</si>
  <si>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</si>
  <si>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</si>
  <si>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</si>
  <si>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</si>
  <si>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</si>
  <si>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</si>
  <si>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</si>
  <si>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</si>
  <si>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</si>
  <si>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</si>
  <si>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</si>
  <si>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</si>
  <si>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</si>
  <si>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</si>
  <si>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</si>
  <si>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</si>
  <si>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</si>
  <si>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</si>
  <si>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</si>
  <si>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</si>
  <si>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</si>
  <si>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</si>
  <si>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</si>
  <si>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</si>
  <si>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</si>
  <si>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</si>
  <si>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</si>
  <si>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</si>
  <si>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</si>
  <si>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</si>
  <si>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</si>
  <si>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</si>
  <si>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</si>
  <si>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</si>
  <si>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</si>
  <si>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</si>
  <si>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</si>
  <si>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</si>
  <si>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</si>
  <si>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</si>
  <si>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</si>
  <si>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</si>
  <si>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</si>
  <si>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</si>
  <si>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</si>
  <si>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</si>
  <si>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</si>
  <si>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</si>
  <si>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</si>
  <si>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</si>
  <si>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</si>
  <si>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</si>
  <si>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</si>
  <si>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</si>
  <si>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</si>
  <si>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</si>
  <si>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</si>
  <si>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</si>
  <si>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</si>
  <si>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</si>
  <si>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</si>
  <si>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</si>
  <si>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</si>
  <si>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</si>
  <si>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</si>
  <si>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</si>
  <si>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</si>
  <si>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</si>
  <si>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</si>
  <si>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</si>
  <si>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</si>
  <si>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</si>
  <si>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</si>
  <si>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</si>
  <si>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</si>
  <si>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</si>
  <si>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</si>
  <si>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</si>
  <si>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</si>
  <si>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</si>
  <si>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</si>
  <si>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</si>
  <si>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</si>
  <si>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</si>
  <si>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</si>
  <si>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</si>
  <si>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</si>
  <si>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</si>
  <si>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</si>
  <si>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</si>
  <si>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</si>
  <si>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</si>
  <si>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</si>
  <si>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</si>
  <si>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</si>
  <si>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</si>
  <si>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</si>
  <si>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</si>
  <si>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</si>
  <si>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</si>
  <si>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</si>
  <si>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</si>
  <si>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</si>
  <si>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</si>
  <si>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</si>
  <si>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</si>
  <si>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</si>
  <si>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</si>
  <si>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</si>
  <si>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</si>
  <si>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</si>
  <si>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</si>
  <si>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</si>
  <si>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</si>
  <si>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</si>
  <si>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</si>
  <si>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</si>
  <si>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</si>
  <si>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</si>
  <si>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</si>
  <si>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</si>
  <si>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</si>
  <si>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</si>
  <si>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</si>
  <si>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</si>
  <si>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</si>
  <si>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</si>
  <si>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</si>
  <si>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</si>
  <si>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</si>
  <si>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</si>
  <si>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</si>
  <si>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</si>
  <si>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</si>
  <si>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</si>
  <si>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</si>
  <si>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</si>
  <si>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</si>
  <si>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</si>
  <si>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</si>
  <si>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</si>
  <si>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</si>
  <si>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</si>
  <si>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</si>
  <si>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</si>
  <si>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</si>
  <si>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</si>
  <si>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</si>
  <si>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</si>
  <si>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</si>
  <si>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</si>
  <si>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</si>
  <si>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</si>
  <si>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</si>
  <si>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</si>
  <si>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</si>
  <si>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</si>
  <si>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</si>
  <si>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</si>
  <si>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</si>
  <si>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</si>
  <si>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</si>
  <si>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</si>
  <si>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</si>
  <si>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</si>
  <si>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</si>
  <si>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</si>
  <si>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</si>
  <si>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</si>
  <si>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</si>
  <si>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</si>
  <si>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</si>
  <si>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</si>
  <si>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</si>
  <si>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</si>
  <si>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</si>
  <si>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</si>
  <si>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</si>
  <si>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</si>
  <si>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</si>
  <si>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</si>
  <si>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</si>
  <si>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</si>
  <si>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</si>
  <si>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</si>
  <si>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</si>
  <si>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</si>
  <si>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</si>
  <si>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</si>
  <si>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</si>
  <si>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</si>
  <si>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</si>
  <si>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</si>
  <si>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</si>
  <si>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</si>
  <si>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</si>
  <si>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</si>
  <si>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</si>
  <si>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</si>
  <si>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</si>
  <si>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</si>
  <si>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</si>
  <si>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</si>
  <si>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</si>
  <si>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</si>
  <si>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</si>
  <si>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</si>
  <si>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</si>
  <si>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</si>
  <si>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</si>
  <si>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</si>
  <si>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</si>
  <si>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</si>
  <si>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</si>
  <si>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</si>
  <si>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</si>
  <si>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</si>
  <si>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</si>
  <si>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</si>
  <si>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</si>
  <si>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</si>
  <si>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</si>
  <si>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</si>
  <si>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</si>
  <si>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</si>
  <si>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</si>
  <si>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</si>
  <si>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</si>
  <si>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</si>
  <si>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</si>
  <si>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</si>
  <si>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</si>
  <si>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</si>
  <si>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</si>
  <si>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</si>
  <si>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</si>
  <si>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</si>
  <si>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</si>
  <si>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</si>
  <si>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</si>
  <si>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</si>
  <si>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</si>
  <si>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</si>
  <si>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</si>
  <si>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</si>
  <si>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</si>
  <si>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</si>
  <si>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</si>
  <si>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</si>
  <si>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</si>
  <si>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</si>
  <si>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</si>
  <si>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</si>
  <si>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</si>
  <si>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</si>
  <si>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</si>
  <si>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</si>
  <si>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</si>
  <si>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</si>
  <si>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</si>
  <si>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</si>
  <si>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</si>
  <si>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</si>
  <si>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</si>
  <si>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</si>
  <si>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</si>
  <si>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</si>
  <si>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</si>
  <si>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</si>
  <si>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</si>
  <si>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</si>
  <si>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</si>
  <si>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</si>
  <si>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</si>
  <si>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</si>
  <si>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</si>
  <si>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</si>
  <si>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</si>
  <si>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</si>
  <si>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</si>
  <si>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</si>
  <si>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</si>
  <si>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</si>
  <si>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</si>
  <si>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</si>
  <si>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</si>
  <si>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</si>
  <si>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</si>
  <si>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</si>
  <si>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</si>
  <si>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</si>
  <si>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</si>
  <si>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</si>
  <si>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</si>
  <si>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</si>
  <si>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</si>
  <si>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</si>
  <si>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</si>
  <si>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</si>
  <si>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</si>
  <si>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</si>
  <si>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</si>
  <si>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</si>
  <si>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</si>
  <si>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</si>
  <si>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</si>
  <si>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</si>
  <si>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</si>
  <si>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</si>
  <si>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</si>
  <si>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</si>
  <si>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</si>
  <si>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</si>
  <si>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</si>
  <si>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</si>
  <si>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</si>
  <si>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</si>
  <si>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</si>
  <si>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</si>
  <si>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</si>
  <si>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</si>
  <si>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</si>
  <si>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</si>
  <si>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</si>
  <si>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</si>
  <si>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</si>
  <si>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</si>
  <si>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</si>
  <si>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</si>
  <si>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</si>
  <si>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</si>
  <si>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</si>
  <si>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</si>
  <si>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</si>
  <si>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</si>
  <si>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</si>
  <si>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</si>
  <si>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</si>
  <si>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</si>
  <si>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</si>
  <si>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</si>
  <si>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</si>
  <si>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</si>
  <si>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</si>
  <si>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</si>
  <si>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</si>
  <si>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</si>
  <si>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</si>
  <si>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</si>
  <si>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</si>
  <si>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</si>
  <si>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</si>
  <si>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</si>
  <si>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</si>
  <si>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</si>
  <si>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</si>
  <si>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</si>
  <si>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</si>
  <si>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</si>
  <si>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</si>
  <si>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</si>
  <si>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</si>
  <si>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</si>
  <si>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</si>
  <si>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</si>
  <si>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</si>
  <si>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</si>
  <si>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</si>
  <si>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</si>
  <si>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</si>
  <si>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</si>
  <si>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</si>
  <si>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</si>
  <si>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</si>
  <si>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</si>
  <si>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</si>
  <si>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</si>
  <si>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</si>
  <si>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</si>
  <si>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</si>
  <si>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</si>
  <si>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</si>
  <si>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</si>
  <si>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</si>
  <si>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</si>
  <si>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</si>
  <si>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</si>
  <si>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</si>
  <si>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</si>
  <si>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</si>
  <si>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</si>
  <si>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</si>
  <si>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</si>
  <si>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</si>
  <si>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</si>
  <si>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</si>
  <si>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</si>
  <si>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</si>
  <si>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</si>
  <si>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</si>
  <si>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</si>
  <si>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</si>
  <si>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</si>
  <si>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</si>
  <si>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</si>
  <si>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</si>
  <si>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</si>
  <si>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</si>
  <si>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</si>
  <si>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</si>
  <si>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</si>
  <si>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</si>
  <si>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</si>
  <si>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</si>
  <si>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</si>
  <si>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</si>
  <si>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</si>
  <si>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</si>
  <si>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</si>
  <si>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</si>
  <si>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</si>
  <si>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</si>
  <si>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</si>
  <si>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</si>
  <si>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</si>
  <si>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</si>
  <si>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</si>
  <si>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</si>
  <si>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</si>
  <si>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</si>
  <si>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</si>
  <si>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</si>
  <si>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</si>
  <si>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</si>
  <si>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</si>
  <si>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</si>
  <si>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</si>
  <si>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</si>
  <si>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</si>
  <si>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</si>
  <si>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</si>
  <si>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</si>
  <si>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</si>
  <si>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</si>
  <si>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</si>
  <si>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</si>
  <si>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</si>
  <si>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</si>
  <si>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</si>
  <si>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</si>
  <si>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</si>
  <si>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</si>
  <si>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</si>
  <si>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</si>
  <si>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</si>
  <si>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</si>
  <si>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</si>
  <si>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</si>
  <si>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</si>
  <si>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</si>
  <si>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</si>
  <si>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</si>
  <si>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</si>
  <si>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</si>
  <si>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</si>
  <si>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</si>
  <si>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</si>
  <si>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</si>
  <si>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</si>
  <si>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</si>
  <si>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</si>
  <si>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</si>
  <si>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</si>
  <si>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</si>
  <si>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</si>
  <si>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</si>
  <si>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</si>
  <si>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</si>
  <si>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</si>
  <si>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</si>
  <si>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</si>
  <si>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</si>
  <si>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</si>
  <si>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</si>
  <si>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</si>
  <si>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</si>
  <si>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</si>
  <si>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</si>
  <si>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</si>
  <si>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</si>
  <si>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</si>
  <si>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</si>
  <si>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</si>
  <si>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</si>
  <si>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</si>
  <si>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</si>
  <si>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</si>
  <si>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</si>
  <si>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</si>
  <si>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</si>
  <si>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</si>
  <si>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</si>
  <si>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</si>
  <si>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</si>
  <si>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</si>
  <si>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</si>
  <si>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</si>
  <si>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</si>
  <si>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</si>
  <si>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</si>
  <si>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</si>
  <si>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</si>
  <si>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</si>
  <si>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</si>
  <si>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</si>
  <si>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</si>
  <si>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</si>
  <si>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</si>
  <si>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</si>
  <si>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</si>
  <si>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</si>
  <si>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</si>
  <si>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</si>
  <si>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</si>
  <si>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</si>
  <si>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</si>
  <si>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</si>
  <si>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</si>
  <si>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</si>
  <si>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</si>
  <si>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</si>
  <si>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</si>
  <si>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</si>
  <si>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</si>
  <si>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</si>
  <si>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</si>
  <si>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</si>
  <si>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</si>
  <si>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</si>
  <si>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</si>
  <si>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</si>
  <si>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</si>
  <si>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</si>
  <si>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</si>
  <si>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</si>
  <si>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</si>
  <si>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</si>
  <si>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</si>
  <si>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</si>
  <si>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</si>
  <si>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</si>
  <si>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</si>
  <si>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</si>
  <si>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</si>
  <si>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</si>
  <si>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</si>
  <si>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</si>
  <si>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</si>
  <si>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</si>
  <si>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</si>
  <si>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</si>
  <si>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</si>
  <si>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</si>
  <si>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</si>
  <si>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</si>
  <si>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</si>
  <si>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</si>
  <si>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</si>
  <si>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</si>
  <si>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</si>
  <si>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</si>
  <si>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</si>
  <si>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</si>
  <si>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</si>
  <si>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</si>
  <si>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</si>
  <si>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</si>
  <si>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</si>
  <si>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</si>
  <si>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</si>
  <si>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</si>
  <si>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</si>
  <si>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</si>
  <si>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</si>
  <si>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</si>
  <si>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</si>
  <si>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</si>
  <si>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</si>
  <si>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</si>
  <si>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</si>
  <si>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</si>
  <si>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</si>
  <si>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</si>
  <si>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</si>
  <si>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</si>
  <si>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</si>
  <si>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</si>
  <si>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</si>
  <si>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</si>
  <si>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</si>
  <si>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</si>
  <si>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</si>
  <si>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</si>
  <si>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</si>
  <si>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</si>
  <si>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</si>
  <si>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</si>
  <si>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</si>
  <si>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</si>
  <si>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</si>
  <si>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</si>
  <si>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</si>
  <si>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</si>
  <si>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</si>
  <si>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</si>
  <si>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</si>
  <si>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</si>
  <si>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</si>
  <si>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</si>
  <si>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</si>
  <si>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</si>
  <si>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</si>
  <si>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</si>
  <si>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</si>
  <si>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</si>
  <si>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</si>
  <si>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</si>
  <si>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</si>
  <si>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</si>
  <si>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</si>
  <si>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</si>
  <si>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</si>
  <si>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</si>
  <si>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</si>
  <si>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</si>
  <si>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</si>
  <si>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</si>
  <si>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</si>
  <si>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</si>
  <si>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</si>
  <si>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</si>
  <si>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</si>
  <si>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</si>
  <si>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</si>
  <si>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</si>
  <si>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</si>
  <si>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</si>
  <si>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</si>
  <si>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</si>
  <si>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</si>
  <si>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</si>
  <si>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</si>
  <si>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</si>
  <si>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</si>
  <si>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</si>
  <si>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</si>
  <si>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</si>
  <si>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</si>
  <si>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</si>
  <si>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</si>
  <si>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</si>
  <si>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</si>
  <si>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</si>
  <si>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</si>
  <si>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</si>
  <si>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</si>
  <si>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</si>
  <si>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</si>
  <si>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</si>
  <si>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</si>
  <si>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</si>
  <si>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</si>
  <si>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</si>
  <si>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</si>
  <si>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</si>
  <si>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</si>
  <si>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</si>
  <si>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</si>
  <si>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</si>
  <si>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</si>
  <si>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</si>
  <si>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</si>
  <si>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</si>
  <si>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</si>
  <si>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</si>
  <si>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</si>
  <si>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</si>
  <si>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</si>
  <si>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</si>
  <si>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</si>
  <si>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</si>
  <si>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</si>
  <si>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</si>
  <si>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</si>
  <si>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</si>
  <si>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</si>
  <si>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</si>
  <si>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</si>
  <si>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</si>
  <si>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</si>
  <si>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</si>
  <si>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</si>
  <si>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</si>
  <si>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</si>
  <si>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</si>
  <si>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</si>
  <si>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</si>
  <si>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</si>
  <si>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</si>
  <si>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</si>
  <si>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</si>
  <si>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</si>
  <si>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</si>
  <si>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</si>
  <si>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</si>
  <si>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</si>
  <si>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</si>
  <si>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</si>
  <si>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</si>
  <si>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</si>
  <si>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</si>
  <si>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</si>
  <si>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</si>
  <si>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</si>
  <si>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</si>
  <si>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</si>
  <si>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</si>
  <si>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</si>
  <si>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</si>
  <si>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</si>
  <si>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</si>
  <si>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</si>
  <si>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</si>
  <si>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</si>
  <si>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</si>
  <si>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</si>
  <si>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</si>
  <si>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</si>
  <si>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</si>
  <si>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</si>
  <si>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</si>
  <si>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</si>
  <si>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</si>
  <si>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</si>
  <si>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</si>
  <si>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</si>
  <si>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</si>
  <si>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</si>
  <si>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</si>
  <si>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</si>
  <si>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</si>
  <si>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</si>
  <si>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</si>
  <si>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</si>
  <si>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</si>
  <si>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</si>
  <si>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</si>
  <si>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</si>
  <si>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</si>
  <si>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</si>
  <si>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</si>
  <si>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</si>
  <si>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</si>
  <si>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</si>
  <si>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</si>
  <si>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</si>
  <si>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</si>
  <si>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</si>
  <si>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</si>
  <si>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</si>
  <si>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</si>
  <si>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</si>
  <si>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</si>
  <si>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</si>
  <si>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</si>
  <si>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</si>
  <si>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</si>
  <si>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</si>
  <si>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</si>
  <si>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</si>
  <si>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</si>
  <si>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</si>
  <si>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</si>
  <si>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</si>
  <si>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</si>
  <si>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</si>
  <si>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</si>
  <si>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</si>
  <si>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</si>
  <si>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</si>
  <si>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</si>
  <si>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</si>
  <si>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</si>
  <si>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</si>
  <si>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</si>
  <si>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</si>
  <si>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</si>
  <si>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</si>
  <si>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</si>
  <si>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</si>
  <si>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</si>
  <si>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</si>
  <si>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</si>
  <si>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</si>
  <si>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</si>
  <si>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</si>
  <si>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</si>
  <si>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</si>
  <si>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</si>
  <si>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</si>
  <si>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</si>
  <si>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</si>
  <si>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</si>
  <si>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</si>
  <si>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</si>
  <si>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</si>
  <si>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</si>
  <si>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</si>
  <si>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</si>
  <si>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</si>
  <si>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</si>
  <si>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</si>
  <si>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</si>
  <si>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</si>
  <si>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</si>
  <si>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</si>
  <si>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</si>
  <si>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</si>
  <si>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</si>
  <si>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</si>
  <si>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</si>
  <si>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</si>
  <si>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</si>
  <si>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</si>
  <si>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</si>
  <si>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</si>
  <si>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</si>
  <si>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</si>
  <si>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</si>
  <si>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</si>
  <si>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</si>
  <si>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</si>
  <si>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</si>
  <si>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</si>
  <si>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</si>
  <si>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</si>
  <si>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</si>
  <si>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</si>
  <si>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</si>
  <si>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</si>
  <si>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</si>
  <si>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</si>
  <si>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</si>
  <si>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</si>
  <si>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</si>
  <si>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</si>
  <si>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</si>
  <si>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</si>
  <si>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</si>
  <si>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</si>
  <si>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</si>
  <si>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</si>
  <si>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</si>
  <si>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</si>
  <si>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</si>
  <si>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</si>
  <si>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</si>
  <si>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</si>
  <si>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</si>
  <si>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</si>
  <si>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</si>
  <si>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</si>
  <si>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</si>
  <si>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</si>
  <si>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</si>
  <si>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</si>
  <si>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</si>
  <si>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</si>
  <si>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</si>
  <si>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</si>
  <si>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</si>
  <si>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</si>
  <si>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</si>
  <si>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</si>
  <si>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</si>
  <si>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</si>
  <si>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</si>
  <si>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</si>
  <si>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</si>
  <si>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</si>
  <si>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</si>
  <si>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</si>
  <si>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</si>
  <si>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</si>
  <si>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</si>
  <si>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</si>
  <si>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</si>
  <si>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</si>
  <si>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</si>
  <si>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</si>
  <si>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</si>
  <si>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</si>
  <si>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</si>
  <si>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</si>
  <si>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</si>
  <si>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</si>
  <si>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</si>
  <si>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</si>
  <si>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</si>
  <si>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</si>
  <si>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</si>
  <si>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</si>
  <si>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</si>
  <si>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</si>
  <si>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</si>
  <si>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</si>
  <si>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</si>
  <si>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</si>
  <si>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</si>
  <si>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</si>
  <si>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</si>
  <si>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</si>
  <si>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</si>
  <si>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</si>
  <si>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</si>
  <si>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</si>
  <si>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</si>
  <si>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</si>
  <si>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</si>
  <si>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</si>
  <si>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</si>
  <si>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</si>
  <si>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</si>
  <si>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</si>
  <si>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</si>
  <si>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</si>
  <si>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</si>
  <si>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</si>
  <si>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</si>
  <si>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</si>
  <si>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</si>
  <si>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</si>
  <si>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</si>
  <si>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</si>
  <si>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</si>
  <si>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</si>
  <si>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</si>
  <si>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</si>
  <si>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</si>
  <si>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</si>
  <si>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</si>
  <si>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</si>
  <si>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</si>
  <si>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</si>
  <si>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</si>
  <si>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</si>
  <si>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</si>
  <si>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</si>
  <si>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</si>
  <si>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</si>
  <si>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</si>
  <si>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</si>
  <si>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</si>
  <si>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</si>
  <si>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</si>
  <si>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</si>
  <si>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</si>
  <si>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</si>
  <si>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</si>
  <si>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</si>
  <si>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</si>
  <si>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</si>
  <si>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</si>
  <si>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</si>
  <si>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</si>
  <si>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</si>
  <si>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</si>
  <si>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</si>
  <si>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</si>
  <si>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</si>
  <si>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</si>
  <si>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</si>
  <si>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</si>
  <si>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</si>
  <si>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</si>
  <si>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</si>
  <si>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</si>
  <si>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</si>
  <si>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</si>
  <si>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</si>
  <si>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</si>
  <si>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</si>
  <si>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</si>
  <si>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</si>
  <si>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</si>
  <si>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</si>
  <si>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</si>
  <si>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</si>
  <si>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</si>
  <si>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</si>
  <si>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</si>
  <si>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</si>
  <si>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</si>
  <si>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</si>
  <si>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</si>
  <si>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</si>
  <si>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</si>
  <si>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</si>
  <si>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</si>
  <si>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</si>
  <si>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</si>
  <si>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</si>
  <si>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</si>
  <si>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</si>
  <si>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</si>
  <si>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</si>
  <si>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</si>
  <si>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</si>
  <si>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</si>
  <si>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</si>
  <si>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</si>
  <si>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</si>
  <si>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</si>
  <si>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</si>
  <si>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</si>
  <si>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</si>
  <si>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</si>
  <si>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</si>
  <si>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</si>
  <si>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</si>
  <si>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</si>
  <si>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</si>
  <si>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</si>
  <si>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</si>
  <si>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</si>
  <si>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</si>
  <si>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</si>
  <si>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</si>
  <si>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</si>
  <si>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</si>
  <si>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</si>
  <si>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</si>
  <si>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</si>
  <si>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</si>
  <si>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</si>
  <si>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</si>
  <si>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</si>
  <si>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</si>
  <si>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</si>
  <si>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</si>
  <si>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</si>
  <si>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</si>
  <si>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</si>
  <si>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</si>
  <si>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</si>
  <si>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</si>
  <si>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</si>
  <si>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</si>
  <si>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</si>
  <si>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</si>
  <si>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</si>
  <si>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</si>
  <si>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</si>
  <si>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</si>
  <si>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</si>
  <si>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</si>
  <si>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</si>
  <si>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</si>
  <si>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</si>
  <si>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</si>
  <si>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</si>
  <si>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</si>
  <si>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</si>
  <si>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</si>
  <si>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</si>
  <si>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</si>
  <si>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</si>
  <si>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</si>
  <si>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</si>
  <si>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</si>
  <si>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</si>
  <si>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</si>
  <si>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</si>
  <si>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</si>
  <si>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</si>
  <si>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</si>
  <si>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</si>
  <si>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</si>
  <si>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</si>
  <si>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</si>
  <si>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</si>
  <si>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</si>
  <si>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</si>
  <si>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</si>
  <si>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</si>
  <si>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</si>
  <si>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</si>
  <si>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</si>
  <si>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</si>
  <si>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</si>
  <si>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</si>
  <si>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</si>
  <si>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</si>
  <si>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</si>
  <si>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</si>
  <si>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</si>
  <si>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</si>
  <si>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</si>
  <si>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</si>
  <si>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</si>
  <si>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</si>
  <si>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</si>
  <si>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</si>
  <si>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</si>
  <si>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</si>
  <si>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</si>
  <si>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</si>
  <si>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</si>
  <si>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</si>
  <si>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</si>
  <si>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</si>
  <si>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</si>
  <si>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</si>
  <si>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</si>
  <si>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</si>
  <si>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</si>
  <si>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</si>
  <si>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</si>
  <si>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</si>
  <si>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</si>
  <si>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</si>
  <si>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</si>
  <si>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</si>
  <si>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</si>
  <si>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</si>
  <si>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</si>
  <si>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</si>
  <si>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</si>
  <si>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</si>
  <si>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</si>
  <si>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</si>
  <si>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</si>
  <si>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</si>
  <si>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</si>
  <si>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</si>
  <si>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</si>
  <si>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</si>
  <si>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</si>
  <si>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</si>
  <si>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</si>
  <si>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</si>
  <si>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</si>
  <si>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</si>
  <si>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</si>
  <si>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</si>
  <si>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</si>
  <si>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</si>
  <si>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</si>
  <si>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</si>
  <si>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</si>
  <si>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</si>
  <si>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</si>
  <si>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</si>
  <si>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</si>
  <si>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</si>
  <si>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</si>
  <si>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</si>
  <si>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</si>
  <si>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</si>
  <si>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</si>
  <si>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</si>
  <si>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</si>
  <si>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</si>
  <si>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</si>
  <si>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</si>
  <si>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</si>
  <si>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</si>
  <si>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</si>
  <si>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</si>
  <si>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</si>
  <si>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</si>
  <si>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</si>
  <si>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</si>
  <si>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</si>
  <si>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</si>
  <si>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</si>
  <si>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</si>
  <si>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</si>
  <si>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</si>
  <si>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</si>
  <si>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</si>
  <si>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</si>
  <si>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</si>
  <si>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</si>
  <si>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</si>
  <si>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</si>
  <si>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</si>
  <si>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</si>
  <si>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</si>
  <si>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</si>
  <si>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</si>
  <si>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</si>
  <si>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</si>
  <si>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</si>
  <si>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</si>
  <si>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</si>
  <si>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</si>
  <si>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</si>
  <si>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</si>
  <si>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</si>
  <si>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</si>
  <si>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</si>
  <si>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</si>
  <si>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</si>
  <si>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</si>
  <si>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</si>
  <si>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</si>
  <si>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</si>
  <si>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</si>
  <si>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</si>
  <si>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</si>
  <si>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</si>
  <si>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</si>
  <si>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</si>
  <si>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</si>
  <si>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</si>
  <si>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</si>
  <si>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</si>
  <si>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</si>
  <si>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</si>
  <si>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</si>
  <si>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</si>
  <si>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</si>
  <si>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</si>
  <si>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</si>
  <si>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</si>
  <si>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</si>
  <si>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</si>
  <si>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</si>
  <si>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</si>
  <si>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</si>
  <si>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</si>
  <si>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</si>
  <si>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</si>
  <si>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</si>
  <si>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</si>
  <si>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</si>
  <si>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</si>
  <si>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</si>
  <si>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</si>
  <si>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</si>
  <si>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</si>
  <si>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</si>
  <si>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</si>
  <si>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</si>
  <si>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</si>
  <si>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</si>
  <si>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</si>
  <si>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</si>
  <si>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</si>
  <si>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</si>
  <si>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</si>
  <si>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</si>
  <si>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</si>
  <si>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</si>
  <si>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</si>
  <si>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</si>
  <si>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</si>
  <si>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</si>
  <si>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</si>
  <si>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</si>
  <si>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</si>
  <si>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</si>
  <si>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</si>
  <si>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</si>
  <si>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</si>
  <si>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</si>
  <si>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</si>
  <si>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</si>
  <si>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</si>
  <si>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</si>
  <si>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</si>
  <si>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</si>
  <si>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</si>
  <si>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</si>
  <si>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</si>
  <si>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</si>
  <si>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</si>
  <si>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</si>
  <si>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</si>
  <si>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</si>
  <si>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</si>
  <si>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</si>
  <si>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</si>
  <si>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</si>
  <si>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</si>
  <si>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</si>
  <si>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</si>
  <si>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</si>
  <si>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</si>
  <si>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</si>
  <si>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</si>
  <si>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</si>
  <si>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</si>
  <si>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</si>
  <si>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</si>
  <si>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</si>
  <si>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</si>
  <si>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</si>
  <si>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</si>
  <si>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</si>
  <si>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</si>
  <si>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</si>
  <si>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</si>
  <si>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</si>
  <si>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</si>
  <si>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</si>
  <si>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</si>
  <si>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</si>
  <si>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</si>
  <si>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</si>
  <si>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</si>
  <si>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</si>
  <si>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</si>
  <si>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</si>
  <si>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</si>
  <si>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</si>
  <si>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</si>
  <si>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</si>
  <si>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</si>
  <si>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</si>
  <si>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</si>
  <si>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</si>
  <si>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</si>
  <si>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</si>
  <si>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</si>
  <si>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</si>
  <si>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</si>
  <si>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</si>
  <si>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</si>
  <si>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</si>
  <si>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</si>
  <si>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</si>
  <si>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</si>
  <si>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</si>
  <si>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</si>
  <si>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</si>
  <si>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</si>
  <si>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</si>
  <si>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</si>
  <si>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</si>
  <si>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</si>
  <si>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</si>
  <si>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</si>
  <si>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</si>
  <si>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</si>
  <si>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</si>
  <si>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</si>
  <si>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</si>
  <si>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</si>
  <si>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</si>
  <si>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</si>
  <si>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</si>
  <si>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</si>
  <si>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</si>
  <si>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</si>
  <si>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</si>
  <si>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</si>
  <si>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</si>
  <si>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</si>
  <si>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</si>
  <si>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</si>
  <si>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</si>
  <si>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</si>
  <si>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</si>
  <si>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</si>
  <si>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</si>
  <si>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</si>
  <si>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</si>
  <si>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</si>
  <si>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</si>
  <si>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</si>
  <si>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</si>
  <si>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</si>
  <si>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</si>
  <si>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</si>
  <si>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</si>
  <si>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</si>
  <si>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</si>
  <si>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</si>
  <si>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</si>
  <si>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</si>
  <si>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</si>
  <si>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</si>
  <si>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</si>
  <si>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</si>
  <si>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</si>
  <si>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</si>
  <si>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</si>
  <si>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</si>
  <si>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</si>
  <si>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</si>
  <si>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</si>
  <si>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</si>
  <si>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</si>
  <si>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</si>
  <si>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</si>
  <si>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</si>
  <si>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</si>
  <si>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</si>
  <si>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</si>
  <si>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</si>
  <si>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</si>
  <si>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</si>
  <si>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</si>
  <si>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</si>
  <si>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</si>
  <si>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</si>
  <si>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</si>
  <si>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</si>
  <si>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</si>
  <si>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</si>
  <si>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</si>
  <si>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</si>
  <si>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</si>
  <si>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</si>
  <si>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</si>
  <si>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</si>
  <si>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</si>
  <si>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</si>
  <si>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</si>
  <si>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</si>
  <si>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</si>
  <si>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</si>
  <si>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</si>
  <si>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</si>
  <si>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</si>
  <si>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</si>
  <si>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</si>
  <si>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</si>
  <si>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</si>
  <si>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</si>
  <si>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</si>
  <si>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</si>
  <si>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</si>
  <si>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</si>
  <si>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</si>
  <si>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</si>
  <si>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</si>
  <si>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</si>
  <si>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</si>
  <si>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</si>
  <si>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</si>
  <si>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</si>
  <si>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</si>
  <si>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</si>
  <si>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</si>
  <si>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</si>
  <si>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</si>
  <si>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</si>
  <si>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</si>
  <si>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</si>
  <si>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</si>
  <si>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</si>
  <si>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</si>
  <si>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</si>
  <si>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</si>
  <si>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</si>
  <si>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</si>
  <si>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</si>
  <si>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</si>
  <si>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</si>
  <si>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</si>
  <si>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</si>
  <si>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</si>
  <si>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</si>
  <si>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</si>
  <si>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</si>
  <si>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</si>
  <si>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</si>
  <si>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</si>
  <si>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</si>
  <si>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</si>
  <si>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</si>
  <si>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</si>
  <si>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</si>
  <si>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</si>
  <si>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</si>
  <si>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</si>
  <si>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</si>
  <si>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</si>
  <si>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</si>
  <si>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</si>
  <si>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</si>
  <si>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</si>
  <si>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</si>
  <si>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</si>
  <si>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</si>
  <si>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</si>
  <si>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</si>
  <si>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</si>
  <si>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</si>
  <si>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</si>
  <si>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</si>
  <si>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</si>
  <si>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</si>
  <si>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</si>
  <si>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</si>
  <si>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</si>
  <si>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</si>
  <si>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</si>
  <si>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</si>
  <si>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</si>
  <si>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</si>
  <si>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</si>
  <si>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</si>
  <si>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</si>
  <si>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</si>
  <si>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</si>
  <si>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</si>
  <si>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</si>
  <si>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</si>
  <si>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</si>
  <si>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</si>
  <si>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</si>
  <si>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</si>
  <si>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</si>
  <si>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</si>
  <si>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</si>
  <si>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</si>
  <si>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</si>
  <si>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</si>
  <si>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</si>
  <si>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</si>
  <si>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</si>
  <si>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</si>
  <si>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</si>
  <si>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</si>
  <si>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</si>
  <si>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</si>
  <si>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</si>
  <si>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</si>
  <si>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</si>
  <si>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</si>
  <si>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</si>
  <si>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</si>
  <si>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</si>
  <si>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</si>
  <si>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</si>
  <si>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</si>
  <si>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</si>
  <si>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</si>
  <si>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</si>
  <si>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</si>
  <si>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</si>
  <si>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</si>
  <si>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</si>
  <si>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</si>
  <si>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</si>
  <si>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</si>
  <si>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</si>
  <si>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</si>
  <si>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</si>
  <si>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</si>
  <si>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</si>
  <si>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</si>
  <si>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</si>
  <si>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</si>
  <si>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</si>
  <si>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</si>
  <si>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</si>
  <si>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</si>
  <si>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</si>
  <si>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</si>
  <si>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</si>
  <si>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</si>
  <si>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</si>
  <si>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</si>
  <si>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</si>
  <si>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</si>
  <si>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</si>
  <si>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</si>
  <si>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</si>
  <si>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</si>
  <si>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</si>
  <si>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</si>
  <si>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</si>
  <si>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</si>
  <si>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</si>
  <si>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</si>
  <si>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</si>
  <si>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</si>
  <si>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</si>
  <si>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</si>
  <si>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</si>
  <si>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</si>
  <si>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</si>
  <si>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</si>
  <si>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</si>
  <si>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</si>
  <si>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</si>
  <si>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</si>
  <si>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</si>
  <si>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</si>
  <si>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</si>
  <si>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</si>
  <si>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</si>
  <si>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</si>
  <si>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</si>
  <si>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</si>
  <si>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</si>
  <si>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</si>
  <si>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</si>
  <si>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</si>
  <si>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</si>
  <si>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</si>
  <si>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</si>
  <si>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</si>
  <si>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</si>
  <si>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</si>
  <si>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</si>
  <si>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</si>
  <si>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</si>
  <si>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</si>
  <si>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</si>
  <si>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</si>
  <si>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</si>
  <si>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</si>
  <si>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</si>
  <si>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</si>
  <si>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</si>
  <si>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</si>
  <si>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</si>
  <si>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</si>
  <si>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</si>
  <si>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</si>
  <si>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</si>
  <si>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</si>
  <si>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</si>
  <si>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</si>
  <si>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</si>
  <si>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</si>
  <si>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</si>
  <si>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</si>
  <si>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</si>
  <si>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</si>
  <si>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</si>
  <si>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</si>
  <si>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</si>
  <si>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</si>
  <si>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</si>
  <si>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</si>
  <si>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</si>
  <si>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</si>
  <si>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</si>
  <si>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</si>
  <si>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</si>
  <si>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</si>
  <si>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</si>
  <si>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</si>
  <si>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</si>
  <si>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</si>
  <si>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</si>
  <si>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</si>
  <si>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</si>
  <si>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</si>
  <si>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</si>
  <si>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</si>
  <si>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</si>
  <si>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</si>
  <si>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</si>
  <si>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</si>
  <si>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</si>
  <si>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</si>
  <si>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</si>
  <si>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</si>
  <si>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</si>
  <si>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</si>
  <si>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</si>
  <si>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</si>
  <si>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</si>
  <si>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</si>
  <si>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</si>
  <si>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</si>
  <si>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</si>
  <si>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</si>
  <si>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</si>
  <si>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</si>
  <si>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</si>
  <si>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</si>
  <si>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</si>
  <si>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</si>
  <si>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</si>
  <si>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</si>
  <si>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</si>
  <si>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</si>
  <si>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</si>
  <si>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</si>
  <si>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</si>
  <si>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</si>
  <si>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</si>
  <si>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</si>
  <si>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</si>
  <si>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</si>
  <si>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</si>
  <si>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</si>
  <si>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</si>
  <si>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</si>
  <si>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</si>
  <si>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</si>
  <si>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</si>
  <si>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</si>
  <si>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</si>
  <si>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</si>
  <si>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</si>
  <si>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</si>
  <si>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</si>
  <si>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</si>
  <si>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</si>
  <si>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</si>
  <si>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</si>
  <si>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</si>
  <si>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</si>
  <si>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</si>
  <si>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</si>
  <si>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</si>
  <si>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</si>
  <si>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</si>
  <si>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</si>
  <si>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</si>
  <si>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</si>
  <si>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</si>
  <si>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</si>
  <si>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</si>
  <si>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</si>
  <si>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</si>
  <si>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</si>
  <si>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</si>
  <si>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</si>
  <si>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</si>
  <si>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</si>
  <si>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</si>
  <si>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</si>
  <si>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</si>
  <si>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</si>
  <si>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</si>
  <si>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</si>
  <si>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</si>
  <si>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</si>
  <si>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</si>
  <si>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</si>
  <si>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</si>
  <si>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</si>
  <si>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</si>
  <si>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</si>
  <si>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</si>
  <si>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</si>
  <si>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</si>
  <si>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</si>
  <si>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</si>
  <si>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</si>
  <si>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</si>
  <si>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</si>
  <si>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</si>
  <si>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</si>
  <si>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</si>
  <si>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</si>
  <si>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</si>
  <si>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</si>
  <si>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</si>
  <si>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</si>
  <si>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</si>
  <si>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</si>
  <si>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</si>
  <si>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</si>
  <si>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</si>
  <si>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</si>
  <si>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</si>
  <si>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</si>
  <si>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</si>
  <si>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</si>
  <si>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</si>
  <si>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</si>
  <si>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</si>
  <si>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</si>
  <si>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</si>
  <si>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</si>
  <si>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</si>
  <si>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</si>
  <si>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</si>
  <si>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</si>
  <si>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</si>
  <si>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</si>
  <si>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</si>
  <si>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</si>
  <si>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</si>
  <si>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</si>
  <si>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</si>
  <si>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</si>
  <si>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</si>
  <si>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</si>
  <si>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</si>
  <si>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</si>
  <si>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</si>
  <si>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</si>
  <si>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</si>
  <si>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</si>
  <si>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</si>
  <si>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</si>
  <si>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</si>
  <si>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</si>
  <si>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</si>
  <si>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</si>
  <si>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</si>
  <si>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</si>
  <si>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</si>
  <si>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</si>
  <si>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</si>
  <si>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</si>
  <si>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</si>
  <si>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</si>
  <si>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</si>
  <si>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</si>
  <si>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</si>
  <si>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</si>
  <si>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</si>
  <si>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</si>
  <si>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</si>
  <si>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</si>
  <si>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</si>
  <si>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</si>
  <si>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</si>
  <si>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</si>
  <si>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</si>
  <si>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</si>
  <si>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</si>
  <si>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</si>
  <si>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</si>
  <si>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</si>
  <si>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</si>
  <si>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</si>
  <si>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</si>
  <si>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</si>
  <si>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</si>
  <si>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</si>
  <si>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</si>
  <si>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</si>
  <si>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</si>
  <si>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</si>
  <si>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</si>
  <si>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</si>
  <si>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</si>
  <si>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</si>
  <si>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</si>
  <si>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</si>
  <si>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</si>
  <si>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</si>
  <si>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</si>
  <si>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</si>
  <si>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</si>
  <si>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</si>
  <si>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</si>
  <si>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</si>
  <si>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</si>
  <si>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</si>
  <si>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</si>
  <si>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</si>
  <si>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</si>
  <si>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</si>
  <si>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</si>
  <si>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</si>
  <si>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</si>
  <si>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</si>
  <si>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</si>
  <si>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</si>
  <si>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</si>
  <si>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</si>
  <si>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</si>
  <si>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</si>
  <si>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</si>
  <si>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</si>
  <si>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</si>
  <si>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</si>
  <si>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</si>
  <si>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</si>
  <si>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</si>
  <si>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</si>
  <si>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</si>
  <si>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</si>
  <si>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</si>
  <si>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</si>
  <si>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</si>
  <si>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</si>
  <si>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</si>
  <si>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</si>
  <si>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</si>
  <si>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</si>
  <si>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</si>
  <si>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</si>
  <si>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</si>
  <si>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</si>
  <si>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</si>
  <si>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</si>
  <si>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</si>
  <si>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</si>
  <si>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</si>
  <si>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</si>
  <si>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</si>
  <si>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</si>
  <si>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</si>
  <si>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</si>
  <si>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</si>
  <si>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</si>
  <si>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</si>
  <si>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</si>
  <si>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</si>
  <si>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</si>
  <si>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</si>
  <si>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</si>
  <si>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</si>
  <si>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</si>
  <si>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</si>
  <si>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</si>
  <si>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</si>
  <si>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</si>
  <si>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</si>
  <si>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</si>
  <si>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</si>
  <si>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</si>
  <si>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</si>
  <si>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</si>
  <si>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</si>
  <si>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</si>
  <si>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</si>
  <si>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</si>
  <si>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</si>
  <si>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</si>
  <si>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</si>
  <si>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</si>
  <si>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</si>
  <si>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</si>
  <si>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</si>
  <si>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</si>
  <si>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</si>
  <si>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</si>
  <si>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</si>
  <si>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</si>
  <si>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</si>
  <si>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</si>
  <si>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</si>
  <si>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</si>
  <si>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</si>
  <si>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</si>
  <si>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</si>
  <si>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</si>
  <si>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</si>
  <si>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</si>
  <si>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</si>
  <si>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</si>
  <si>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</si>
  <si>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</si>
  <si>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</si>
  <si>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</si>
  <si>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</si>
  <si>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</si>
  <si>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</si>
  <si>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</si>
  <si>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</si>
  <si>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</si>
  <si>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</si>
  <si>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</si>
  <si>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</si>
  <si>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</si>
  <si>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</si>
  <si>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</si>
  <si>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</si>
  <si>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</si>
  <si>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</si>
  <si>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</si>
  <si>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</si>
  <si>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</si>
  <si>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</si>
  <si>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</si>
  <si>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</si>
  <si>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</si>
  <si>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</si>
  <si>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</si>
  <si>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</si>
  <si>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</si>
  <si>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</si>
  <si>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</si>
  <si>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</si>
  <si>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</si>
  <si>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</si>
  <si>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</si>
  <si>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</si>
  <si>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</si>
  <si>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</si>
  <si>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</si>
  <si>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</si>
  <si>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</si>
  <si>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</si>
  <si>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</si>
  <si>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</si>
  <si>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</si>
  <si>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</si>
  <si>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</si>
  <si>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</si>
  <si>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</si>
  <si>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</si>
  <si>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</si>
  <si>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</si>
  <si>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</si>
  <si>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</si>
  <si>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</si>
  <si>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</si>
  <si>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</si>
  <si>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</si>
  <si>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</si>
  <si>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</si>
  <si>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</si>
  <si>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</si>
  <si>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</si>
  <si>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</si>
  <si>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</si>
  <si>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</si>
  <si>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</si>
  <si>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</si>
  <si>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</si>
  <si>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</si>
  <si>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</si>
  <si>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</si>
  <si>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</si>
  <si>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</si>
  <si>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</si>
  <si>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</si>
  <si>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</si>
  <si>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</si>
  <si>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</si>
  <si>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</si>
  <si>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</si>
  <si>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</si>
  <si>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</si>
  <si>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</si>
  <si>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</si>
  <si>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</si>
  <si>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</si>
  <si>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</si>
  <si>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</si>
  <si>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</si>
  <si>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</si>
  <si>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</si>
  <si>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</si>
  <si>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</si>
  <si>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</si>
  <si>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</si>
  <si>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</si>
  <si>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</si>
  <si>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</si>
  <si>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</si>
  <si>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</si>
  <si>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</si>
  <si>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</si>
  <si>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</si>
  <si>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</si>
  <si>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</si>
  <si>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</si>
  <si>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</si>
  <si>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</si>
  <si>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</si>
  <si>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</si>
  <si>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</si>
  <si>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</si>
  <si>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</si>
  <si>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</si>
  <si>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</si>
  <si>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</si>
  <si>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</si>
  <si>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</si>
  <si>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</si>
  <si>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</si>
  <si>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</si>
  <si>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</si>
  <si>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</si>
  <si>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</si>
  <si>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</si>
  <si>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</si>
  <si>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</si>
  <si>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</si>
  <si>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</si>
  <si>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</si>
  <si>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</si>
  <si>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</si>
  <si>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</si>
  <si>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</si>
  <si>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</si>
  <si>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</si>
  <si>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</si>
  <si>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</si>
  <si>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</si>
  <si>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</si>
  <si>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</si>
  <si>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</si>
  <si>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</si>
  <si>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</si>
  <si>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</si>
  <si>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</si>
  <si>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</si>
  <si>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</si>
  <si>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</si>
  <si>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</si>
  <si>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</si>
  <si>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</si>
  <si>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</si>
  <si>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</si>
  <si>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</si>
  <si>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</si>
  <si>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</si>
  <si>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</si>
  <si>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</si>
  <si>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</si>
  <si>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</si>
  <si>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</si>
  <si>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</si>
  <si>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</si>
  <si>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</si>
  <si>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</si>
  <si>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</si>
  <si>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</si>
  <si>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</si>
  <si>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</si>
  <si>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</si>
  <si>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</si>
  <si>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</si>
  <si>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</si>
  <si>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</si>
  <si>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</si>
  <si>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</si>
  <si>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</si>
  <si>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</si>
  <si>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</si>
  <si>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</si>
  <si>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</si>
  <si>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</si>
  <si>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</si>
  <si>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</si>
  <si>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</si>
  <si>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</si>
  <si>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</si>
  <si>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</si>
  <si>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</si>
  <si>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</si>
  <si>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</si>
  <si>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</si>
  <si>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</si>
  <si>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</si>
  <si>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</si>
  <si>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</si>
  <si>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</si>
  <si>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</si>
  <si>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</si>
  <si>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</si>
  <si>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</si>
  <si>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</si>
  <si>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</si>
  <si>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</si>
  <si>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</si>
  <si>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</si>
  <si>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</si>
  <si>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</si>
  <si>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</si>
  <si>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</si>
  <si>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</si>
  <si>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</si>
  <si>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</si>
  <si>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</si>
  <si>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</si>
  <si>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</si>
  <si>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</si>
  <si>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</si>
  <si>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</si>
  <si>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</si>
  <si>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</si>
  <si>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</si>
  <si>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</si>
  <si>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</si>
  <si>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</si>
  <si>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</si>
  <si>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</si>
  <si>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</si>
  <si>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</si>
  <si>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</si>
  <si>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</si>
  <si>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</si>
  <si>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</si>
  <si>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</si>
  <si>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</si>
  <si>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</si>
  <si>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</si>
  <si>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</si>
  <si>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</si>
  <si>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</si>
  <si>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</si>
  <si>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</si>
  <si>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</si>
  <si>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</si>
  <si>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</si>
  <si>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</si>
  <si>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</si>
  <si>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</si>
  <si>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</si>
  <si>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</si>
  <si>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</si>
  <si>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</si>
  <si>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</si>
  <si>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</si>
  <si>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</si>
  <si>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</si>
  <si>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</si>
  <si>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</si>
  <si>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</si>
  <si>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</si>
  <si>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</si>
  <si>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</si>
  <si>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</si>
  <si>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</si>
  <si>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</si>
  <si>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</si>
  <si>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</si>
  <si>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</si>
  <si>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</si>
  <si>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</si>
  <si>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</si>
  <si>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</si>
  <si>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</si>
  <si>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</si>
  <si>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</si>
  <si>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</si>
  <si>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</si>
  <si>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</si>
  <si>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</si>
  <si>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</si>
  <si>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</si>
  <si>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</si>
  <si>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</si>
  <si>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</si>
  <si>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</si>
  <si>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</si>
  <si>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</si>
  <si>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</si>
  <si>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</si>
  <si>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</si>
  <si>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</si>
  <si>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</si>
  <si>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</si>
  <si>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</si>
  <si>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</si>
  <si>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</si>
  <si>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</si>
  <si>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</si>
  <si>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</si>
  <si>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</si>
  <si>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</si>
  <si>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</si>
  <si>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</si>
  <si>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</si>
  <si>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</si>
  <si>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</si>
  <si>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</si>
  <si>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</si>
  <si>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</si>
  <si>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</si>
  <si>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</si>
  <si>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</si>
  <si>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</si>
  <si>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</si>
  <si>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</si>
  <si>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</si>
  <si>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</si>
  <si>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</si>
  <si>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</si>
  <si>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</si>
  <si>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</si>
  <si>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</si>
  <si>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</si>
  <si>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</si>
  <si>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</si>
  <si>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</si>
  <si>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</si>
  <si>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</si>
  <si>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</si>
  <si>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</si>
  <si>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</si>
  <si>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</si>
  <si>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</si>
  <si>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</si>
  <si>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</si>
  <si>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</si>
  <si>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</si>
  <si>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</si>
  <si>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</si>
  <si>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</si>
  <si>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</si>
  <si>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</si>
  <si>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</si>
  <si>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</si>
  <si>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</si>
  <si>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</si>
  <si>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</si>
  <si>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</si>
  <si>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</si>
  <si>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</si>
  <si>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</si>
  <si>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</si>
  <si>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</si>
  <si>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</si>
  <si>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</si>
  <si>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</si>
  <si>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</si>
  <si>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</si>
  <si>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</si>
  <si>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</si>
  <si>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</si>
  <si>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</si>
  <si>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</si>
  <si>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</si>
  <si>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</si>
  <si>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</si>
  <si>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</si>
  <si>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</si>
  <si>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</si>
  <si>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</si>
  <si>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</si>
  <si>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</si>
  <si>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</si>
  <si>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</si>
  <si>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</si>
  <si>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</si>
  <si>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</si>
  <si>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</si>
  <si>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</si>
  <si>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</si>
  <si>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</si>
  <si>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</si>
  <si>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</si>
  <si>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</si>
  <si>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</si>
  <si>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</si>
  <si>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</si>
  <si>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</si>
  <si>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</si>
  <si>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</si>
  <si>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</si>
  <si>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</si>
  <si>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</si>
  <si>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</si>
  <si>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</si>
  <si>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</si>
  <si>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</si>
  <si>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</si>
  <si>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</si>
  <si>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</si>
  <si>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</si>
  <si>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</si>
  <si>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</si>
  <si>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</si>
  <si>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</si>
  <si>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</si>
  <si>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</si>
  <si>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</si>
  <si>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</si>
  <si>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</si>
  <si>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</si>
  <si>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</si>
  <si>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</si>
  <si>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</si>
  <si>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</si>
  <si>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</si>
  <si>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</si>
  <si>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</si>
  <si>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</si>
  <si>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</si>
  <si>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</si>
  <si>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</si>
  <si>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</si>
  <si>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</si>
  <si>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</si>
  <si>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</si>
  <si>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</si>
  <si>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</si>
  <si>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</si>
  <si>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</si>
  <si>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</si>
  <si>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</si>
  <si>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</si>
  <si>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</si>
  <si>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</si>
  <si>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</si>
  <si>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</si>
  <si>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</si>
  <si>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</si>
  <si>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</si>
  <si>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</si>
  <si>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</si>
  <si>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</si>
  <si>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</si>
  <si>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</si>
  <si>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</si>
  <si>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</si>
  <si>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</si>
  <si>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</si>
  <si>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</si>
  <si>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</si>
  <si>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</si>
  <si>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</si>
  <si>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</si>
  <si>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</si>
  <si>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</si>
  <si>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</si>
  <si>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</si>
  <si>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</si>
  <si>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</si>
  <si>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</si>
  <si>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</si>
  <si>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</si>
  <si>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</si>
  <si>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</si>
  <si>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</si>
  <si>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</si>
  <si>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</si>
  <si>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</si>
  <si>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</si>
  <si>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</si>
  <si>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</si>
  <si>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</si>
  <si>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</si>
  <si>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</si>
  <si>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</si>
  <si>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</si>
  <si>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</si>
  <si>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</si>
  <si>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</si>
  <si>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</si>
  <si>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</si>
  <si>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</si>
  <si>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</si>
  <si>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</si>
  <si>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</si>
  <si>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</si>
  <si>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</si>
  <si>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</si>
  <si>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</si>
  <si>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</si>
  <si>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</si>
  <si>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</si>
  <si>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</si>
  <si>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</si>
  <si>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</si>
  <si>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</si>
  <si>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</si>
  <si>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</si>
  <si>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</si>
  <si>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</si>
  <si>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</si>
  <si>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</si>
  <si>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</si>
  <si>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</si>
  <si>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</si>
  <si>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</si>
  <si>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</si>
  <si>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</si>
  <si>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</si>
  <si>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</si>
  <si>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</si>
  <si>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</si>
  <si>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</si>
  <si>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</si>
  <si>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</si>
  <si>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</si>
  <si>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</si>
  <si>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</si>
  <si>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</si>
  <si>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</si>
  <si>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</si>
  <si>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</si>
  <si>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</si>
  <si>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</si>
  <si>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</si>
  <si>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</si>
  <si>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</si>
  <si>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</si>
  <si>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</si>
  <si>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</si>
  <si>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</si>
  <si>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</si>
  <si>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</si>
  <si>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</si>
  <si>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</si>
  <si>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</si>
  <si>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</si>
  <si>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</si>
  <si>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</si>
  <si>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</si>
  <si>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</si>
  <si>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</si>
  <si>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</si>
  <si>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</si>
  <si>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</si>
  <si>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</si>
  <si>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</si>
  <si>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</si>
  <si>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</si>
  <si>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</si>
  <si>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</si>
  <si>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</si>
  <si>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</si>
  <si>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</si>
  <si>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</si>
  <si>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</si>
  <si>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</si>
  <si>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</si>
  <si>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</si>
  <si>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</si>
  <si>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</si>
  <si>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</si>
  <si>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</si>
  <si>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</si>
  <si>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</si>
  <si>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</si>
  <si>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</si>
  <si>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</si>
  <si>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</si>
  <si>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</si>
  <si>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</si>
  <si>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</si>
  <si>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</si>
  <si>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</si>
  <si>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</si>
  <si>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</si>
  <si>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</si>
  <si>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</si>
  <si>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</si>
  <si>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</si>
  <si>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</si>
  <si>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</si>
  <si>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</si>
  <si>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</si>
  <si>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</si>
  <si>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</si>
  <si>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</si>
  <si>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</si>
  <si>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</si>
  <si>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</si>
  <si>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</si>
  <si>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</si>
  <si>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</si>
  <si>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</si>
  <si>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</si>
  <si>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</si>
  <si>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</si>
  <si>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</si>
  <si>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</si>
  <si>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</si>
  <si>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</si>
  <si>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</si>
  <si>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</si>
  <si>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</si>
  <si>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</si>
  <si>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</si>
  <si>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</si>
  <si>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</si>
  <si>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</si>
  <si>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</si>
  <si>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</si>
  <si>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</si>
  <si>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</si>
  <si>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</si>
  <si>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</si>
  <si>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</si>
  <si>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</si>
  <si>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</si>
  <si>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</si>
  <si>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</si>
  <si>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</si>
  <si>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</si>
  <si>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</si>
  <si>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</si>
  <si>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</si>
  <si>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</si>
  <si>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</si>
  <si>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</si>
  <si>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</si>
  <si>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</si>
  <si>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</si>
  <si>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</si>
  <si>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</si>
  <si>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</si>
  <si>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</si>
  <si>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</si>
  <si>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</si>
  <si>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</si>
  <si>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</si>
  <si>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</si>
  <si>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</si>
  <si>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</si>
  <si>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</si>
  <si>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</si>
  <si>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</si>
  <si>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</si>
  <si>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</si>
  <si>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</si>
  <si>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</si>
  <si>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</si>
  <si>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</si>
  <si>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</si>
  <si>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</si>
  <si>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</si>
  <si>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</si>
  <si>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</si>
  <si>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</si>
  <si>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</si>
  <si>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</si>
  <si>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</si>
  <si>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</si>
  <si>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</si>
  <si>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</si>
  <si>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</si>
  <si>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</si>
  <si>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</si>
  <si>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</si>
  <si>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</si>
  <si>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</si>
  <si>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</si>
  <si>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</si>
  <si>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</si>
  <si>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</si>
  <si>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</si>
  <si>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</si>
  <si>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</si>
  <si>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</si>
  <si>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</si>
  <si>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</si>
  <si>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</si>
  <si>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</si>
  <si>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</si>
  <si>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</si>
  <si>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</si>
  <si>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</si>
  <si>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</si>
  <si>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</si>
  <si>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</si>
  <si>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</si>
  <si>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</si>
  <si>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</si>
  <si>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</si>
  <si>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</si>
  <si>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</si>
  <si>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</si>
  <si>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</si>
  <si>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</si>
  <si>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</si>
  <si>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</si>
  <si>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</si>
  <si>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</si>
  <si>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</si>
  <si>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</si>
  <si>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</si>
  <si>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</si>
  <si>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</si>
  <si>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</si>
  <si>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</si>
  <si>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</si>
  <si>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</si>
  <si>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</si>
  <si>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</si>
  <si>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</si>
  <si>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</si>
  <si>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</si>
  <si>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</si>
  <si>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</si>
  <si>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</si>
  <si>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</si>
  <si>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</si>
  <si>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</si>
  <si>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</si>
  <si>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</si>
  <si>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</si>
  <si>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</si>
  <si>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</si>
  <si>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</si>
  <si>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</si>
  <si>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</si>
  <si>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</si>
  <si>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</si>
  <si>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</si>
  <si>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</si>
  <si>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</si>
  <si>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</si>
  <si>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</si>
  <si>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</si>
  <si>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</si>
  <si>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</si>
  <si>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</si>
  <si>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</si>
  <si>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</si>
  <si>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</si>
  <si>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</si>
  <si>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</si>
  <si>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</si>
  <si>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</si>
  <si>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</si>
  <si>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</si>
  <si>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</si>
  <si>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</si>
  <si>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</si>
  <si>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</si>
  <si>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</si>
  <si>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</si>
  <si>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</si>
  <si>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</si>
  <si>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</si>
  <si>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</si>
  <si>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</si>
  <si>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</si>
  <si>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</si>
  <si>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</si>
  <si>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</si>
  <si>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</si>
  <si>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</si>
  <si>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</si>
  <si>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</si>
  <si>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</si>
  <si>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</si>
  <si>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</si>
  <si>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</si>
  <si>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</si>
  <si>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</si>
  <si>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</si>
  <si>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</si>
  <si>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</si>
  <si>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</si>
  <si>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</si>
  <si>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</si>
  <si>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</si>
  <si>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</si>
  <si>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</si>
  <si>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</si>
  <si>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</si>
  <si>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</si>
  <si>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</si>
  <si>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</si>
  <si>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</si>
  <si>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</si>
  <si>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</si>
  <si>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</si>
  <si>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</si>
  <si>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</si>
  <si>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</si>
  <si>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</si>
  <si>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</si>
  <si>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</si>
  <si>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</si>
  <si>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</si>
  <si>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</si>
  <si>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</si>
  <si>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</si>
  <si>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</si>
  <si>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</si>
  <si>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</si>
  <si>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</si>
  <si>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</si>
  <si>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</si>
  <si>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</si>
  <si>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</si>
  <si>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</si>
  <si>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</si>
  <si>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</si>
  <si>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</si>
  <si>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</si>
  <si>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</si>
  <si>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</si>
  <si>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</si>
  <si>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</si>
  <si>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</si>
  <si>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</si>
  <si>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</si>
  <si>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</si>
  <si>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</si>
  <si>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</si>
  <si>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</si>
  <si>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</si>
  <si>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</si>
  <si>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</si>
  <si>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</si>
  <si>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</si>
  <si>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</si>
  <si>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</si>
  <si>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</si>
  <si>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</si>
  <si>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</si>
  <si>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</si>
  <si>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</si>
  <si>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</si>
  <si>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</si>
  <si>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</si>
  <si>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</si>
  <si>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</si>
  <si>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</si>
  <si>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</si>
  <si>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</si>
  <si>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</si>
  <si>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</si>
  <si>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</si>
  <si>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</si>
  <si>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</si>
  <si>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</si>
  <si>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</si>
  <si>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</si>
  <si>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</si>
  <si>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</si>
  <si>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</si>
  <si>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</si>
  <si>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</si>
  <si>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</si>
  <si>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</si>
  <si>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</si>
  <si>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</si>
  <si>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</si>
  <si>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</si>
  <si>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</si>
  <si>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</si>
  <si>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</si>
  <si>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</si>
  <si>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</si>
  <si>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</si>
  <si>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</si>
  <si>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</si>
  <si>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</si>
  <si>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</si>
  <si>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</si>
  <si>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</si>
  <si>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</si>
  <si>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</si>
  <si>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</si>
  <si>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</si>
  <si>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</si>
  <si>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</si>
  <si>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</si>
  <si>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</si>
  <si>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</si>
  <si>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</si>
  <si>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</si>
  <si>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</si>
  <si>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</si>
  <si>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</si>
  <si>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</si>
  <si>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</si>
  <si>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</si>
  <si>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</si>
  <si>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</si>
  <si>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</si>
  <si>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</si>
  <si>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</si>
  <si>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</si>
  <si>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</si>
  <si>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</si>
  <si>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</si>
  <si>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</si>
  <si>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</si>
  <si>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</si>
  <si>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</si>
  <si>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</si>
  <si>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</si>
  <si>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</si>
  <si>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</si>
  <si>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</si>
  <si>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</si>
  <si>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</si>
  <si>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</si>
  <si>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</si>
  <si>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</si>
  <si>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</si>
  <si>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</si>
  <si>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</si>
  <si>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</si>
  <si>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</si>
  <si>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</si>
  <si>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</si>
  <si>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</si>
  <si>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</si>
  <si>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</si>
  <si>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</si>
  <si>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</si>
  <si>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</si>
  <si>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</si>
  <si>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</si>
  <si>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</si>
  <si>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</si>
  <si>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</si>
  <si>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</si>
  <si>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</si>
  <si>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</si>
  <si>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</si>
  <si>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</si>
  <si>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</si>
  <si>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</si>
  <si>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</si>
  <si>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</si>
  <si>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</si>
  <si>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</si>
  <si>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</si>
  <si>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</si>
  <si>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</si>
  <si>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</si>
  <si>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</si>
  <si>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</si>
  <si>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</si>
  <si>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</si>
  <si>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</si>
  <si>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</si>
  <si>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</si>
  <si>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</si>
  <si>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</si>
  <si>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</si>
  <si>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</si>
  <si>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</si>
  <si>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</si>
  <si>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</si>
  <si>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</si>
  <si>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</si>
  <si>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</si>
  <si>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</si>
  <si>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</si>
  <si>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</si>
  <si>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</si>
  <si>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</si>
  <si>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</si>
  <si>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</si>
  <si>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</si>
  <si>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</si>
  <si>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</si>
  <si>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</si>
  <si>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</si>
  <si>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</si>
  <si>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</si>
  <si>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</si>
  <si>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</si>
  <si>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</si>
  <si>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</si>
  <si>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</si>
  <si>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</si>
  <si>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</si>
  <si>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</si>
  <si>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</si>
  <si>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</si>
  <si>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</si>
  <si>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</si>
  <si>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</si>
  <si>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</si>
  <si>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</si>
  <si>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</si>
  <si>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</si>
  <si>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</si>
  <si>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</si>
  <si>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</si>
  <si>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</si>
  <si>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</si>
  <si>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</si>
  <si>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</si>
  <si>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</si>
  <si>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</si>
  <si>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</si>
  <si>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</si>
  <si>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</si>
  <si>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</si>
  <si>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</si>
  <si>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</si>
  <si>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</si>
  <si>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</si>
  <si>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</si>
  <si>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</si>
  <si>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</si>
  <si>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</si>
  <si>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</si>
  <si>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</si>
  <si>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</si>
  <si>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</si>
  <si>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</si>
  <si>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</si>
  <si>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</si>
  <si>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</si>
  <si>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</si>
  <si>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</si>
  <si>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</si>
  <si>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</si>
  <si>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</si>
  <si>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</si>
  <si>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</si>
  <si>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</si>
  <si>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</si>
  <si>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</si>
  <si>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</si>
  <si>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</si>
  <si>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</si>
  <si>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</si>
  <si>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</si>
  <si>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</si>
  <si>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</si>
  <si>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</si>
  <si>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</si>
  <si>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</si>
  <si>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</si>
  <si>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</si>
  <si>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</si>
  <si>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</si>
  <si>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</si>
  <si>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</si>
  <si>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</si>
  <si>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</si>
  <si>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</si>
  <si>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</si>
  <si>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</si>
  <si>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</si>
  <si>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</si>
  <si>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</si>
  <si>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</si>
  <si>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</si>
  <si>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</si>
  <si>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</si>
  <si>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</si>
  <si>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</si>
  <si>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</si>
  <si>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</si>
  <si>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</si>
  <si>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</si>
  <si>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</si>
  <si>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</si>
  <si>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</si>
  <si>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</si>
  <si>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</si>
  <si>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</si>
  <si>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</si>
  <si>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</si>
  <si>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</si>
  <si>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</si>
  <si>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</si>
  <si>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</si>
  <si>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</si>
  <si>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</si>
  <si>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</si>
  <si>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</si>
  <si>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</si>
  <si>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</si>
  <si>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</si>
  <si>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</si>
  <si>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</si>
  <si>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</si>
  <si>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</si>
  <si>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</si>
  <si>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</si>
  <si>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</si>
  <si>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</si>
  <si>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</si>
  <si>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</si>
  <si>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</si>
  <si>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</si>
  <si>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</si>
  <si>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</si>
  <si>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</si>
  <si>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</si>
  <si>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</si>
  <si>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</si>
  <si>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</si>
  <si>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</si>
  <si>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</si>
  <si>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</si>
  <si>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</si>
  <si>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</si>
  <si>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</si>
  <si>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</si>
  <si>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</si>
  <si>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</si>
  <si>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</si>
  <si>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</si>
  <si>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</si>
  <si>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</si>
  <si>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</si>
  <si>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</si>
  <si>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</si>
  <si>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</si>
  <si>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</si>
  <si>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</si>
  <si>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</si>
  <si>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</si>
  <si>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</si>
  <si>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</si>
  <si>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</si>
  <si>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</si>
  <si>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</si>
  <si>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</si>
  <si>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</si>
  <si>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</si>
  <si>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</si>
  <si>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</si>
  <si>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</si>
  <si>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</si>
  <si>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</si>
  <si>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</si>
  <si>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</si>
  <si>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</si>
  <si>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</si>
  <si>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</si>
  <si>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</si>
  <si>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</si>
  <si>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</si>
  <si>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</si>
  <si>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</si>
  <si>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</si>
  <si>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</si>
  <si>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</si>
  <si>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</si>
  <si>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</si>
  <si>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</si>
  <si>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</si>
  <si>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</si>
  <si>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</si>
  <si>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</si>
  <si>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</si>
  <si>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</si>
  <si>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</si>
  <si>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</si>
  <si>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</si>
  <si>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</si>
  <si>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</si>
  <si>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</si>
  <si>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</si>
  <si>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</si>
  <si>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</si>
  <si>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</si>
  <si>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</si>
  <si>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</si>
  <si>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</si>
  <si>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</si>
  <si>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</si>
  <si>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</si>
  <si>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</si>
  <si>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</si>
  <si>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</si>
  <si>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</si>
  <si>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</si>
  <si>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</si>
  <si>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</si>
  <si>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</si>
  <si>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</si>
  <si>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</si>
  <si>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</si>
  <si>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</si>
  <si>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</si>
  <si>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</si>
  <si>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</si>
  <si>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</si>
  <si>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</si>
  <si>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</si>
  <si>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</si>
  <si>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</si>
  <si>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</si>
  <si>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</si>
  <si>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</si>
  <si>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</si>
  <si>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</si>
  <si>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</si>
  <si>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</si>
  <si>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</si>
  <si>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</si>
  <si>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</si>
  <si>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</si>
  <si>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</si>
  <si>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</si>
  <si>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</si>
  <si>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</si>
  <si>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</si>
  <si>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</si>
  <si>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</si>
  <si>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</si>
  <si>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</si>
  <si>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</si>
  <si>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</si>
  <si>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</si>
  <si>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</si>
  <si>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</si>
  <si>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</si>
  <si>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</si>
  <si>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</si>
  <si>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</si>
  <si>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</si>
  <si>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</si>
  <si>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</si>
  <si>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</si>
  <si>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</si>
  <si>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</si>
  <si>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</si>
  <si>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</si>
  <si>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</si>
  <si>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</si>
  <si>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</si>
  <si>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</si>
  <si>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</si>
  <si>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</si>
  <si>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</si>
  <si>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</si>
  <si>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</si>
  <si>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</si>
  <si>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</si>
  <si>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</si>
  <si>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</si>
  <si>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</si>
  <si>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</si>
  <si>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</si>
  <si>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</si>
  <si>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</si>
  <si>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</si>
  <si>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</si>
  <si>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</si>
  <si>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</si>
  <si>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</si>
  <si>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</si>
  <si>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</si>
  <si>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</si>
  <si>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</si>
  <si>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</si>
  <si>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</si>
  <si>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</si>
  <si>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</si>
  <si>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</si>
  <si>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</si>
  <si>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</si>
  <si>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</si>
  <si>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</si>
  <si>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</si>
  <si>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</si>
  <si>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</si>
  <si>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</si>
  <si>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</si>
  <si>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</si>
  <si>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</si>
  <si>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</si>
  <si>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</si>
  <si>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</si>
  <si>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</si>
  <si>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</si>
  <si>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</si>
  <si>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</si>
  <si>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</si>
  <si>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</si>
  <si>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</si>
  <si>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</si>
  <si>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</si>
  <si>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</si>
  <si>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</si>
  <si>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</si>
  <si>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</si>
  <si>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</si>
  <si>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</si>
  <si>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</si>
  <si>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</si>
  <si>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</si>
  <si>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</si>
  <si>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</si>
  <si>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</si>
  <si>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</si>
  <si>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</si>
  <si>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</si>
  <si>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</si>
  <si>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</si>
  <si>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</si>
  <si>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</si>
  <si>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</si>
  <si>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</si>
  <si>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</si>
  <si>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</si>
  <si>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</si>
  <si>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</si>
  <si>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</si>
  <si>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</si>
  <si>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</si>
  <si>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</si>
  <si>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</si>
  <si>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</si>
  <si>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</si>
  <si>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</si>
  <si>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</si>
  <si>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</si>
  <si>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</si>
  <si>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</si>
  <si>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</si>
  <si>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</si>
  <si>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</si>
  <si>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</si>
  <si>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</si>
  <si>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</si>
  <si>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</si>
  <si>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</si>
  <si>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</si>
  <si>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</si>
  <si>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</si>
  <si>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</si>
  <si>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</si>
  <si>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</si>
  <si>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</si>
  <si>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</si>
  <si>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</si>
  <si>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</si>
  <si>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</si>
  <si>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</si>
  <si>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</si>
  <si>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</si>
  <si>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</si>
  <si>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</si>
  <si>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</si>
  <si>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</si>
  <si>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</si>
  <si>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</si>
  <si>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</si>
  <si>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</si>
  <si>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</si>
  <si>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</si>
  <si>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</si>
  <si>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</si>
  <si>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</si>
  <si>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</si>
  <si>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</si>
  <si>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</si>
  <si>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</si>
  <si>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</si>
  <si>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</si>
  <si>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</si>
  <si>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</si>
  <si>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</si>
  <si>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</si>
  <si>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</si>
  <si>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</si>
  <si>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</si>
  <si>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</si>
  <si>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</si>
  <si>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</si>
  <si>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</si>
  <si>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</si>
  <si>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</si>
  <si>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</si>
  <si>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</si>
  <si>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</si>
  <si>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</si>
  <si>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</si>
  <si>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</si>
  <si>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</si>
  <si>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</si>
  <si>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</si>
  <si>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</si>
  <si>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</si>
  <si>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</si>
  <si>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</si>
  <si>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</si>
  <si>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</si>
  <si>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</si>
  <si>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</si>
  <si>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</si>
  <si>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</si>
  <si>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</si>
  <si>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</si>
  <si>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</si>
  <si>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</si>
  <si>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</si>
  <si>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</si>
  <si>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</si>
  <si>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</si>
  <si>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</si>
  <si>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</si>
  <si>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</si>
  <si>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</si>
  <si>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</si>
  <si>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</si>
  <si>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</si>
  <si>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</si>
  <si>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</si>
  <si>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</si>
  <si>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</si>
  <si>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</si>
  <si>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</si>
  <si>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</si>
  <si>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</si>
  <si>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</si>
  <si>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</si>
  <si>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</si>
  <si>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</si>
  <si>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</si>
  <si>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</si>
  <si>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</si>
  <si>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</si>
  <si>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</si>
  <si>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</si>
  <si>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</si>
  <si>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</si>
  <si>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</si>
  <si>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</si>
  <si>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</si>
  <si>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</si>
  <si>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</si>
  <si>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</si>
  <si>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</si>
  <si>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</si>
  <si>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</si>
  <si>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</si>
  <si>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</si>
  <si>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</si>
  <si>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</si>
  <si>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</si>
  <si>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</si>
  <si>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</si>
  <si>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</si>
  <si>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</si>
  <si>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</si>
  <si>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</si>
  <si>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</si>
  <si>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</si>
  <si>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</si>
  <si>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</si>
  <si>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</si>
  <si>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</si>
  <si>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</si>
  <si>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</si>
  <si>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</si>
  <si>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</si>
  <si>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</si>
  <si>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</si>
  <si>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</si>
  <si>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</si>
  <si>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</si>
  <si>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</si>
  <si>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</si>
  <si>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</si>
  <si>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</si>
  <si>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</si>
  <si>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</si>
  <si>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</si>
  <si>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</si>
  <si>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</si>
  <si>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</si>
  <si>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</si>
  <si>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</si>
  <si>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</si>
  <si>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</si>
  <si>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</si>
  <si>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</si>
  <si>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</si>
  <si>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</si>
  <si>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</si>
  <si>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</si>
  <si>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</si>
  <si>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</si>
  <si>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</si>
  <si>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</si>
  <si>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</si>
  <si>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</si>
  <si>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</si>
  <si>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</si>
  <si>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</si>
  <si>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</si>
  <si>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</si>
  <si>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</si>
  <si>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</si>
  <si>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</si>
  <si>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</si>
  <si>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</si>
  <si>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</si>
  <si>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</si>
  <si>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</si>
  <si>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</si>
  <si>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</si>
  <si>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</si>
  <si>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</si>
  <si>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</si>
  <si>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</si>
  <si>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</si>
  <si>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</si>
  <si>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</si>
  <si>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</si>
  <si>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</si>
  <si>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</si>
  <si>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</si>
  <si>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</si>
  <si>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</si>
  <si>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</si>
  <si>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</si>
  <si>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</si>
  <si>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</si>
  <si>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</si>
  <si>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</si>
  <si>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</si>
  <si>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</si>
  <si>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</si>
  <si>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</si>
  <si>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</si>
  <si>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</si>
  <si>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</si>
  <si>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</si>
  <si>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</si>
  <si>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</si>
  <si>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</si>
  <si>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</si>
  <si>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</si>
  <si>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</si>
  <si>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</si>
  <si>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</si>
  <si>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</si>
  <si>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</si>
  <si>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</si>
  <si>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</si>
  <si>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</si>
  <si>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</si>
  <si>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</si>
  <si>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</si>
  <si>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</si>
  <si>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</si>
  <si>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</si>
  <si>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</si>
  <si>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</si>
  <si>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</si>
  <si>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</si>
  <si>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</si>
  <si>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</si>
  <si>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</si>
  <si>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</si>
  <si>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</si>
  <si>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</si>
  <si>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</si>
  <si>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</si>
  <si>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</si>
  <si>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</si>
  <si>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</si>
  <si>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</si>
  <si>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</si>
  <si>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</si>
  <si>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</si>
  <si>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</si>
  <si>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</si>
  <si>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</si>
  <si>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</si>
  <si>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</si>
  <si>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</si>
  <si>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</si>
  <si>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</si>
  <si>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</si>
  <si>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</si>
  <si>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</si>
  <si>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</si>
  <si>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</si>
  <si>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</si>
  <si>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</si>
  <si>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</si>
  <si>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</si>
  <si>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</si>
  <si>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</si>
  <si>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</si>
  <si>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</si>
  <si>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</si>
  <si>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</si>
  <si>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</si>
  <si>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</si>
  <si>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</si>
  <si>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</si>
  <si>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</si>
  <si>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</si>
  <si>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</si>
  <si>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</si>
  <si>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</si>
  <si>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</si>
  <si>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</si>
  <si>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</si>
  <si>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</si>
  <si>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</si>
  <si>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</si>
  <si>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</si>
  <si>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</si>
  <si>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</si>
  <si>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</si>
  <si>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</si>
  <si>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</si>
  <si>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</si>
  <si>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</si>
  <si>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</si>
  <si>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</si>
  <si>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</si>
  <si>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</si>
  <si>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</si>
  <si>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</si>
  <si>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</si>
  <si>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</si>
  <si>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</si>
  <si>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</si>
  <si>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</si>
  <si>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</si>
  <si>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</si>
  <si>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</si>
  <si>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</si>
  <si>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</si>
  <si>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</si>
  <si>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</si>
  <si>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</si>
  <si>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</si>
  <si>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</si>
  <si>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</si>
  <si>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</si>
  <si>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</si>
  <si>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</si>
  <si>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</si>
  <si>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</si>
  <si>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</si>
  <si>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</si>
  <si>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</si>
  <si>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</si>
  <si>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</si>
  <si>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</si>
  <si>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</si>
  <si>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</si>
  <si>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</si>
  <si>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</si>
  <si>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</si>
  <si>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</si>
  <si>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</si>
  <si>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</si>
  <si>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</si>
  <si>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</si>
  <si>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</si>
  <si>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</si>
  <si>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</si>
  <si>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</si>
  <si>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</si>
  <si>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</si>
  <si>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</si>
  <si>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</si>
  <si>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</si>
  <si>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</si>
  <si>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</si>
  <si>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</si>
  <si>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</si>
  <si>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</si>
  <si>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</si>
  <si>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</si>
  <si>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</si>
  <si>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</si>
  <si>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</si>
  <si>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</si>
  <si>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</si>
  <si>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</si>
  <si>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</si>
  <si>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</si>
  <si>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</si>
  <si>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</si>
  <si>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</si>
  <si>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</si>
  <si>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</si>
  <si>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</si>
  <si>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</si>
  <si>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</si>
  <si>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</si>
  <si>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</si>
  <si>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</si>
  <si>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</si>
  <si>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</si>
  <si>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</si>
  <si>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</si>
  <si>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</si>
  <si>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</si>
  <si>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</si>
  <si>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</si>
  <si>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</si>
  <si>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</si>
  <si>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</si>
  <si>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</si>
  <si>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</si>
  <si>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</si>
  <si>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</si>
  <si>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</si>
  <si>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</si>
  <si>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</si>
  <si>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</si>
  <si>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</si>
  <si>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</si>
  <si>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</si>
  <si>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</si>
  <si>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</si>
  <si>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</si>
  <si>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</si>
  <si>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</si>
  <si>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</si>
  <si>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</si>
  <si>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</si>
  <si>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</si>
  <si>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</si>
  <si>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</si>
  <si>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</si>
  <si>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</si>
  <si>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</si>
  <si>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</si>
  <si>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</si>
  <si>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</si>
  <si>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</si>
  <si>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</si>
  <si>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</si>
  <si>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</si>
  <si>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</si>
  <si>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</si>
  <si>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</si>
  <si>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</si>
  <si>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</si>
  <si>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</si>
  <si>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</si>
  <si>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</si>
  <si>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</si>
  <si>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</si>
  <si>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</si>
  <si>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</si>
  <si>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</si>
  <si>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</si>
  <si>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</si>
  <si>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</si>
  <si>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</si>
  <si>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</si>
  <si>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</si>
  <si>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</si>
  <si>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</si>
  <si>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</si>
  <si>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</si>
  <si>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</si>
  <si>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</si>
  <si>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</si>
  <si>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</si>
  <si>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</si>
  <si>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</si>
  <si>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</si>
  <si>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</si>
  <si>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</si>
  <si>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</si>
  <si>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</si>
  <si>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</si>
  <si>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</si>
  <si>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</si>
  <si>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</si>
  <si>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</si>
  <si>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</si>
  <si>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</si>
  <si>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</si>
  <si>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</si>
  <si>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</si>
  <si>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</si>
  <si>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</si>
  <si>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</si>
  <si>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</si>
  <si>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</si>
  <si>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</si>
  <si>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</si>
  <si>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</si>
  <si>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</si>
  <si>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</si>
  <si>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</si>
  <si>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</si>
  <si>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</si>
  <si>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</si>
  <si>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</si>
  <si>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</si>
  <si>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</si>
  <si>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</si>
  <si>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</si>
  <si>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</si>
  <si>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</si>
  <si>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</si>
  <si>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</si>
  <si>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</si>
  <si>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</si>
  <si>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</si>
  <si>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</si>
  <si>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</si>
  <si>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</si>
  <si>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</si>
  <si>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</si>
  <si>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</si>
  <si>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</si>
  <si>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</si>
  <si>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</si>
  <si>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</si>
  <si>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</si>
  <si>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</si>
  <si>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</si>
  <si>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</si>
  <si>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</si>
  <si>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</si>
  <si>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</si>
  <si>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</si>
  <si>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</si>
  <si>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</si>
  <si>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</si>
  <si>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</si>
  <si>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</si>
  <si>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</si>
  <si>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</si>
  <si>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</si>
  <si>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</si>
  <si>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</si>
  <si>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</si>
  <si>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</si>
  <si>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</si>
  <si>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</si>
  <si>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</si>
  <si>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</si>
  <si>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</si>
  <si>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</si>
  <si>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</si>
  <si>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</si>
  <si>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</si>
  <si>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</si>
  <si>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</si>
  <si>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</si>
  <si>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</si>
  <si>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</si>
  <si>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</si>
  <si>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</si>
  <si>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</si>
  <si>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</si>
  <si>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</si>
  <si>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</si>
  <si>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</si>
  <si>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</si>
  <si>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</si>
  <si>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</si>
  <si>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</si>
  <si>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</si>
  <si>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</si>
  <si>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</si>
  <si>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</si>
  <si>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</si>
  <si>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</si>
  <si>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</si>
  <si>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</si>
  <si>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</si>
  <si>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</si>
  <si>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</si>
  <si>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</si>
  <si>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</si>
  <si>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</si>
  <si>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</si>
  <si>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</si>
  <si>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</si>
  <si>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</si>
  <si>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</si>
  <si>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</si>
  <si>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</si>
  <si>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</si>
  <si>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</si>
  <si>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</si>
  <si>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</si>
  <si>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</si>
  <si>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</si>
  <si>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</si>
  <si>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</si>
  <si>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</si>
  <si>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</si>
  <si>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</si>
  <si>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</si>
  <si>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</si>
  <si>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</si>
  <si>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</si>
  <si>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</si>
  <si>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</si>
  <si>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</si>
  <si>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</si>
  <si>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</si>
  <si>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</si>
  <si>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</si>
  <si>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</si>
  <si>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</si>
  <si>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</si>
  <si>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</si>
  <si>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</si>
  <si>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</si>
  <si>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</si>
  <si>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</si>
  <si>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</si>
  <si>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</si>
  <si>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</si>
  <si>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</si>
  <si>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</si>
  <si>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</si>
  <si>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</si>
  <si>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</si>
  <si>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</si>
  <si>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</si>
  <si>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</si>
  <si>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</si>
  <si>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</si>
  <si>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</si>
  <si>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</si>
  <si>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</si>
  <si>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</si>
  <si>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</si>
  <si>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</si>
  <si>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</si>
  <si>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</si>
  <si>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</si>
  <si>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</si>
  <si>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</si>
  <si>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</si>
  <si>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</si>
  <si>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</si>
  <si>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</si>
  <si>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</si>
  <si>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</si>
  <si>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</si>
  <si>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</si>
  <si>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</si>
  <si>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</si>
  <si>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</si>
  <si>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</si>
  <si>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</si>
  <si>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</si>
  <si>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</si>
  <si>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</si>
  <si>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</si>
  <si>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</si>
  <si>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</si>
  <si>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</si>
  <si>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</si>
  <si>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</si>
  <si>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</si>
  <si>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</si>
  <si>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</si>
  <si>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</si>
  <si>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</si>
  <si>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</si>
  <si>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</si>
  <si>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</si>
  <si>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</si>
  <si>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</si>
  <si>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</si>
  <si>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</si>
  <si>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</si>
  <si>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</si>
  <si>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</si>
  <si>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</si>
  <si>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</si>
  <si>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</si>
  <si>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</si>
  <si>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</si>
  <si>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</si>
  <si>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</si>
  <si>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</si>
  <si>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</si>
  <si>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</si>
  <si>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</si>
  <si>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</si>
  <si>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</si>
  <si>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</si>
  <si>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</si>
  <si>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</si>
  <si>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</si>
  <si>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</si>
  <si>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</si>
  <si>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</si>
  <si>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</si>
  <si>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</si>
  <si>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</si>
  <si>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</si>
  <si>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</si>
  <si>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</si>
  <si>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</si>
  <si>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</si>
  <si>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</si>
  <si>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</si>
  <si>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</si>
  <si>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</si>
  <si>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</si>
  <si>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</si>
  <si>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</si>
  <si>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</si>
  <si>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</si>
  <si>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</si>
  <si>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</si>
  <si>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</si>
  <si>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</si>
  <si>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</si>
  <si>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</si>
  <si>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</si>
  <si>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</si>
  <si>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</si>
  <si>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</si>
  <si>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</si>
  <si>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</si>
  <si>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</si>
  <si>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</si>
  <si>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</si>
  <si>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</si>
  <si>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</si>
  <si>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</si>
  <si>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</si>
  <si>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</si>
  <si>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</si>
  <si>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</si>
  <si>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</si>
  <si>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</si>
  <si>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</si>
  <si>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</si>
  <si>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</si>
  <si>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</si>
  <si>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</si>
  <si>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</si>
  <si>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</si>
  <si>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</si>
  <si>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</si>
  <si>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</si>
  <si>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</si>
  <si>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</si>
  <si>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</si>
  <si>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</si>
  <si>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</si>
  <si>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</si>
  <si>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</si>
  <si>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</si>
  <si>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</si>
  <si>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</si>
  <si>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</si>
  <si>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</si>
  <si>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</si>
  <si>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</si>
  <si>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</si>
  <si>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</si>
  <si>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</si>
  <si>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</si>
  <si>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</si>
  <si>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</si>
  <si>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</si>
  <si>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</si>
  <si>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</si>
  <si>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</si>
  <si>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</si>
  <si>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</si>
  <si>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</si>
  <si>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</si>
  <si>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</si>
  <si>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</si>
  <si>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</si>
  <si>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</si>
  <si>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</si>
  <si>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</si>
  <si>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</si>
  <si>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</si>
  <si>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</si>
  <si>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</si>
  <si>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</si>
  <si>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</si>
  <si>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</si>
  <si>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</si>
  <si>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</si>
  <si>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</si>
  <si>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</si>
  <si>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</si>
  <si>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</si>
  <si>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</si>
  <si>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</si>
  <si>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</si>
  <si>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</si>
  <si>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</si>
  <si>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</si>
  <si>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</si>
  <si>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</si>
  <si>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</si>
  <si>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</si>
  <si>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</si>
  <si>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</si>
  <si>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</si>
  <si>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</si>
  <si>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</si>
  <si>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</si>
  <si>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</si>
  <si>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</si>
  <si>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</si>
  <si>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</si>
  <si>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</si>
  <si>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</si>
  <si>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</si>
  <si>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</si>
  <si>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</si>
  <si>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</si>
  <si>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</si>
  <si>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</si>
  <si>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</si>
  <si>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</si>
  <si>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</si>
  <si>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</si>
  <si>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</si>
  <si>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</si>
  <si>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</si>
  <si>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</si>
  <si>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</si>
  <si>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</si>
  <si>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</si>
  <si>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</si>
  <si>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</si>
  <si>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</si>
  <si>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</si>
  <si>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</si>
  <si>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</si>
  <si>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</si>
  <si>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</si>
  <si>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</si>
  <si>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</si>
  <si>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</si>
  <si>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</si>
  <si>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</si>
  <si>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</si>
  <si>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</si>
  <si>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</si>
  <si>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</si>
  <si>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</si>
  <si>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</si>
  <si>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</si>
  <si>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</si>
  <si>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</si>
  <si>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</si>
  <si>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</si>
  <si>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</si>
  <si>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</si>
  <si>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</si>
  <si>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</si>
  <si>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</si>
  <si>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</si>
  <si>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</si>
  <si>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</si>
  <si>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</si>
  <si>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</si>
  <si>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</si>
  <si>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</si>
  <si>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</si>
  <si>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</si>
  <si>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</si>
  <si>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</si>
  <si>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</si>
  <si>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</si>
  <si>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</si>
  <si>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</si>
  <si>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</si>
  <si>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</si>
  <si>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</si>
  <si>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</si>
  <si>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</si>
  <si>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</si>
  <si>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</si>
  <si>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</si>
  <si>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</si>
  <si>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</si>
  <si>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</si>
  <si>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</si>
  <si>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</si>
  <si>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</si>
  <si>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</si>
  <si>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</si>
  <si>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</si>
  <si>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</si>
  <si>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</si>
  <si>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</si>
  <si>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</si>
  <si>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</si>
  <si>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</si>
  <si>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</si>
  <si>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</si>
  <si>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</si>
  <si>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</si>
  <si>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</si>
  <si>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</si>
  <si>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</si>
  <si>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</si>
  <si>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</si>
  <si>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</si>
  <si>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</si>
  <si>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</si>
  <si>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</si>
  <si>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</si>
  <si>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</si>
  <si>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</si>
  <si>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</si>
  <si>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</si>
  <si>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</si>
  <si>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</si>
  <si>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</si>
  <si>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</si>
  <si>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</si>
  <si>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</si>
  <si>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</si>
  <si>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</si>
  <si>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</si>
  <si>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</si>
  <si>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</si>
  <si>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</si>
  <si>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</si>
  <si>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</si>
  <si>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</si>
  <si>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</si>
  <si>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</si>
  <si>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</si>
  <si>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</si>
  <si>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</si>
  <si>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</si>
  <si>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</si>
  <si>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</si>
  <si>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</si>
  <si>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</si>
  <si>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</si>
  <si>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</si>
  <si>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</si>
  <si>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</si>
  <si>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</si>
  <si>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</si>
  <si>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</si>
  <si>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</si>
  <si>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</si>
  <si>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</si>
  <si>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</si>
  <si>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</si>
  <si>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</si>
  <si>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</si>
  <si>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</si>
  <si>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</si>
  <si>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</si>
  <si>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</si>
  <si>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</si>
  <si>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</si>
  <si>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</si>
  <si>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</si>
  <si>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</si>
  <si>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</si>
  <si>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</si>
  <si>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</si>
  <si>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</si>
  <si>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</si>
  <si>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</si>
  <si>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</si>
  <si>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</si>
  <si>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</si>
  <si>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</si>
  <si>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</si>
  <si>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</si>
  <si>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</si>
  <si>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</si>
  <si>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</si>
  <si>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</si>
  <si>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</si>
  <si>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</si>
  <si>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</si>
  <si>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</si>
  <si>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</si>
  <si>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</si>
  <si>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</si>
  <si>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</si>
  <si>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</si>
  <si>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</si>
  <si>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</si>
  <si>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</si>
  <si>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</si>
  <si>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</si>
  <si>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</si>
  <si>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</si>
  <si>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</si>
  <si>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</si>
  <si>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</si>
  <si>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</si>
  <si>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</si>
  <si>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</si>
  <si>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</si>
  <si>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</si>
  <si>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</si>
  <si>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</si>
  <si>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</si>
  <si>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</si>
  <si>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</si>
  <si>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</si>
  <si>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</si>
  <si>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</si>
  <si>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</si>
  <si>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</si>
  <si>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</si>
  <si>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</si>
  <si>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</si>
  <si>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</si>
  <si>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</si>
  <si>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</si>
  <si>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</si>
  <si>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</si>
  <si>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</si>
  <si>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</si>
  <si>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</si>
  <si>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</si>
  <si>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</si>
  <si>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</si>
  <si>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</si>
  <si>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</si>
  <si>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</si>
  <si>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</si>
  <si>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</si>
  <si>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</si>
  <si>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</si>
  <si>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</si>
  <si>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</si>
  <si>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</si>
  <si>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</si>
  <si>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</si>
  <si>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</si>
  <si>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</si>
  <si>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</si>
  <si>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</si>
  <si>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</si>
  <si>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</si>
  <si>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</si>
  <si>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</si>
  <si>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</si>
  <si>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</si>
  <si>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</si>
  <si>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</si>
  <si>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</si>
  <si>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</si>
  <si>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</si>
  <si>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</si>
  <si>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</si>
  <si>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</si>
  <si>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</si>
  <si>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</si>
  <si>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</si>
  <si>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</si>
  <si>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</si>
  <si>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</si>
  <si>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</si>
  <si>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</si>
  <si>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</si>
  <si>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</si>
  <si>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</si>
  <si>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</si>
  <si>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</si>
  <si>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</si>
  <si>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</si>
  <si>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</si>
  <si>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</si>
  <si>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</si>
  <si>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</si>
  <si>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</si>
  <si>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</si>
  <si>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</si>
  <si>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</si>
  <si>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</si>
  <si>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</si>
  <si>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</si>
  <si>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</si>
  <si>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</si>
  <si>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</si>
  <si>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</si>
  <si>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</si>
  <si>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</si>
  <si>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</si>
  <si>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</si>
  <si>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</si>
  <si>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</si>
  <si>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</si>
  <si>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</si>
  <si>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</si>
  <si>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</si>
  <si>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</si>
  <si>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</si>
  <si>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</si>
  <si>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</si>
  <si>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</si>
  <si>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</si>
  <si>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</si>
  <si>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</si>
  <si>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</si>
  <si>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</si>
  <si>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</si>
  <si>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</si>
  <si>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</si>
  <si>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</si>
  <si>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</si>
  <si>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</si>
  <si>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</si>
  <si>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</si>
  <si>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</si>
  <si>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</si>
  <si>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</si>
  <si>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</si>
  <si>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</si>
  <si>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</si>
  <si>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</si>
  <si>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</si>
  <si>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</si>
  <si>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</si>
  <si>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</si>
  <si>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</si>
  <si>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</si>
  <si>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</si>
  <si>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</si>
  <si>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</si>
  <si>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</si>
  <si>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</si>
  <si>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</si>
  <si>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</si>
  <si>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</si>
  <si>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</si>
  <si>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</si>
  <si>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</si>
  <si>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</si>
  <si>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</si>
  <si>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</si>
  <si>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</si>
  <si>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</si>
  <si>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</si>
  <si>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</si>
  <si>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</si>
  <si>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</si>
  <si>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</si>
  <si>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</si>
  <si>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</si>
  <si>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</si>
  <si>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</si>
  <si>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</si>
  <si>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</si>
  <si>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</si>
  <si>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</si>
  <si>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</si>
  <si>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</si>
  <si>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</si>
  <si>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</si>
  <si>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</si>
  <si>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</si>
  <si>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</si>
  <si>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</si>
  <si>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</si>
  <si>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</si>
  <si>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</si>
  <si>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</si>
  <si>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</si>
  <si>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</si>
  <si>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</si>
  <si>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</si>
  <si>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</si>
  <si>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</si>
  <si>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</si>
  <si>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</si>
  <si>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</si>
  <si>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</si>
  <si>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</si>
  <si>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</si>
  <si>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</si>
  <si>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</si>
  <si>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</si>
  <si>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</si>
  <si>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</si>
  <si>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</si>
  <si>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</si>
  <si>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</si>
  <si>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</si>
  <si>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</si>
  <si>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</si>
  <si>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</si>
  <si>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</si>
  <si>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</si>
  <si>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</si>
  <si>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</si>
  <si>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</si>
  <si>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</si>
  <si>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</si>
  <si>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</si>
  <si>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</si>
  <si>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</si>
  <si>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</si>
  <si>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</si>
  <si>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</si>
  <si>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</si>
  <si>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</si>
  <si>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</si>
  <si>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</si>
  <si>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</si>
  <si>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</si>
  <si>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</si>
  <si>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</si>
  <si>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</si>
  <si>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</si>
  <si>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</si>
  <si>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</si>
  <si>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</si>
  <si>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</si>
  <si>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</si>
  <si>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</si>
  <si>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</si>
  <si>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</si>
  <si>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</si>
  <si>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</si>
  <si>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</si>
  <si>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</si>
  <si>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</si>
  <si>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</si>
  <si>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</si>
  <si>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</si>
  <si>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</si>
  <si>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</si>
  <si>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</si>
  <si>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</si>
  <si>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</si>
  <si>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</si>
  <si>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</si>
  <si>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</si>
  <si>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</si>
  <si>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</si>
  <si>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</si>
  <si>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</si>
  <si>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</si>
  <si>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</si>
  <si>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</si>
  <si>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</si>
  <si>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</si>
  <si>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</si>
  <si>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</si>
  <si>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</si>
  <si>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</si>
  <si>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</si>
  <si>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</si>
  <si>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</si>
  <si>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</si>
  <si>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</si>
  <si>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</si>
  <si>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</si>
  <si>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</si>
  <si>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</si>
  <si>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</si>
  <si>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</si>
  <si>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</si>
  <si>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</si>
  <si>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</si>
  <si>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</si>
  <si>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</si>
  <si>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</si>
  <si>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</si>
  <si>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</si>
  <si>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</si>
  <si>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</si>
  <si>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</si>
  <si>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</si>
  <si>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</si>
  <si>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</si>
  <si>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</si>
  <si>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</si>
  <si>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</si>
  <si>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</si>
  <si>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</si>
  <si>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</si>
  <si>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</si>
  <si>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</si>
  <si>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</si>
  <si>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</si>
  <si>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</si>
  <si>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</si>
  <si>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</si>
  <si>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</si>
  <si>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</si>
  <si>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</si>
  <si>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</si>
  <si>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</si>
  <si>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</si>
  <si>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</si>
  <si>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</si>
  <si>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</si>
  <si>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</si>
  <si>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</si>
  <si>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</si>
  <si>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</si>
  <si>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</si>
  <si>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</si>
  <si>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</si>
  <si>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</si>
  <si>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</si>
  <si>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</si>
  <si>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</si>
  <si>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</si>
  <si>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</si>
  <si>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</si>
  <si>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</si>
  <si>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</si>
  <si>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</si>
  <si>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</si>
  <si>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</si>
  <si>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</si>
  <si>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</si>
  <si>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</si>
  <si>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</si>
  <si>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</si>
  <si>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</si>
  <si>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</si>
  <si>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</si>
  <si>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</si>
  <si>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</si>
  <si>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</si>
  <si>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</si>
  <si>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</si>
  <si>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</si>
  <si>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</si>
  <si>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</si>
  <si>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</si>
  <si>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</si>
  <si>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</si>
  <si>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</si>
  <si>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</si>
  <si>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</si>
  <si>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</si>
  <si>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</si>
  <si>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</si>
  <si>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</si>
  <si>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</si>
  <si>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</si>
  <si>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</si>
  <si>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</si>
  <si>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</si>
  <si>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</si>
  <si>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</si>
  <si>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</si>
  <si>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</si>
  <si>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</si>
  <si>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</si>
  <si>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</si>
  <si>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</si>
  <si>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</si>
  <si>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</si>
  <si>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</si>
  <si>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</si>
  <si>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</si>
  <si>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</si>
  <si>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</si>
  <si>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</si>
  <si>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</si>
  <si>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</si>
  <si>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</si>
  <si>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</si>
  <si>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</si>
  <si>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</si>
  <si>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</si>
  <si>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</si>
  <si>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</si>
  <si>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</si>
  <si>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</si>
  <si>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</si>
  <si>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</si>
  <si>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</si>
  <si>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</si>
  <si>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</si>
  <si>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</si>
  <si>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</si>
  <si>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</si>
  <si>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</si>
  <si>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</si>
  <si>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</si>
  <si>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</si>
  <si>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</si>
  <si>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</si>
  <si>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</si>
  <si>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</si>
  <si>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</si>
  <si>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</si>
  <si>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</si>
  <si>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</si>
  <si>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</si>
  <si>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</si>
  <si>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</si>
  <si>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</si>
  <si>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</si>
  <si>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</si>
  <si>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</si>
  <si>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</si>
  <si>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</si>
  <si>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</si>
  <si>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</si>
  <si>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</si>
  <si>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</si>
  <si>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</si>
  <si>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</si>
  <si>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</si>
  <si>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</si>
  <si>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</si>
  <si>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</si>
  <si>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</si>
  <si>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</si>
  <si>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</si>
  <si>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</si>
  <si>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</si>
  <si>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</si>
  <si>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</si>
  <si>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</si>
  <si>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</si>
  <si>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</si>
  <si>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</si>
  <si>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</si>
  <si>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</si>
  <si>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</si>
  <si>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</si>
  <si>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</si>
  <si>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</si>
  <si>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</si>
  <si>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</si>
  <si>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</si>
  <si>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</si>
  <si>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</si>
  <si>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</si>
  <si>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</si>
  <si>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</si>
  <si>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</si>
  <si>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</si>
  <si>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</si>
  <si>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</si>
  <si>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</si>
  <si>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</si>
  <si>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</si>
  <si>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</si>
  <si>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</si>
  <si>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</si>
  <si>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</si>
  <si>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</si>
  <si>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</si>
  <si>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</si>
  <si>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</si>
  <si>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</si>
  <si>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</si>
  <si>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</si>
  <si>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</si>
  <si>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</si>
  <si>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</si>
  <si>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</si>
  <si>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</si>
  <si>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</si>
  <si>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</si>
  <si>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</si>
  <si>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</si>
  <si>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</si>
  <si>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</si>
  <si>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</si>
  <si>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</si>
  <si>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</si>
  <si>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</si>
  <si>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</si>
  <si>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</si>
  <si>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</si>
  <si>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</si>
  <si>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</si>
  <si>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</si>
  <si>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</si>
  <si>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</si>
  <si>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</si>
  <si>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</si>
  <si>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</si>
  <si>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</si>
  <si>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</si>
  <si>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</si>
  <si>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</si>
  <si>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</si>
  <si>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</si>
  <si>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</si>
  <si>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</si>
  <si>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</si>
  <si>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</si>
  <si>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</si>
  <si>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</si>
  <si>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</si>
  <si>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</si>
  <si>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</si>
  <si>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</si>
  <si>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</si>
  <si>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</si>
  <si>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</si>
  <si>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</si>
  <si>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</si>
  <si>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</si>
  <si>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</si>
  <si>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</si>
  <si>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</si>
  <si>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</si>
  <si>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</si>
  <si>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</si>
  <si>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</si>
  <si>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</si>
  <si>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</si>
  <si>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</si>
  <si>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</si>
  <si>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</si>
  <si>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</si>
  <si>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</si>
  <si>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</si>
  <si>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</si>
  <si>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</si>
  <si>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</si>
  <si>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</si>
  <si>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</si>
  <si>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</si>
  <si>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</si>
  <si>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</si>
  <si>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</si>
  <si>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</si>
  <si>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</si>
  <si>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</si>
  <si>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</si>
  <si>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</si>
  <si>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</si>
  <si>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</si>
  <si>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</si>
  <si>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</si>
  <si>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</si>
  <si>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</si>
  <si>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</si>
  <si>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</si>
  <si>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</si>
  <si>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</si>
  <si>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</si>
  <si>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</si>
  <si>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</si>
  <si>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</si>
  <si>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</si>
  <si>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</si>
  <si>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</si>
  <si>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</si>
  <si>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</si>
  <si>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</si>
  <si>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</si>
  <si>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</si>
  <si>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</si>
  <si>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</si>
  <si>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</si>
  <si>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</si>
  <si>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</si>
  <si>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</si>
  <si>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</si>
  <si>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</si>
  <si>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</si>
  <si>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</si>
  <si>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</si>
  <si>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</si>
  <si>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</si>
  <si>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</si>
  <si>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</si>
  <si>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</si>
  <si>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</si>
  <si>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</si>
  <si>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</si>
  <si>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</si>
  <si>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</si>
  <si>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</si>
  <si>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</si>
  <si>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</si>
  <si>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</si>
  <si>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</si>
  <si>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</si>
  <si>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</si>
  <si>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</si>
  <si>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</si>
  <si>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</si>
  <si>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</si>
  <si>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</si>
  <si>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</si>
  <si>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</si>
  <si>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</si>
  <si>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</si>
  <si>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</si>
  <si>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</si>
  <si>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</si>
  <si>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</si>
  <si>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</si>
  <si>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</si>
  <si>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</si>
  <si>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</si>
  <si>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</si>
  <si>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</si>
  <si>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</si>
  <si>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</si>
  <si>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</si>
  <si>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</si>
  <si>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</si>
  <si>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</si>
  <si>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</si>
  <si>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</si>
  <si>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</si>
  <si>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</si>
  <si>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</si>
  <si>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</si>
  <si>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</si>
  <si>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</si>
  <si>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</si>
  <si>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</si>
  <si>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</si>
  <si>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</si>
  <si>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</si>
  <si>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</si>
  <si>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</si>
  <si>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</si>
  <si>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</si>
  <si>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</si>
  <si>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</si>
  <si>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</si>
  <si>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</si>
  <si>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</si>
  <si>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</si>
  <si>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</si>
  <si>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</si>
  <si>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</si>
  <si>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</si>
  <si>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</si>
  <si>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</si>
  <si>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</si>
  <si>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</si>
  <si>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</si>
  <si>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</si>
  <si>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</si>
  <si>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</si>
  <si>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</si>
  <si>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</si>
  <si>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</si>
  <si>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</si>
  <si>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</si>
  <si>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</si>
  <si>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</si>
  <si>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</si>
  <si>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</si>
  <si>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</si>
  <si>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</si>
  <si>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</si>
  <si>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</si>
  <si>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</si>
  <si>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</si>
  <si>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</si>
  <si>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</si>
  <si>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</si>
  <si>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</si>
  <si>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</si>
  <si>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</si>
  <si>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</si>
  <si>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</si>
  <si>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</si>
  <si>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</si>
  <si>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</si>
  <si>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</si>
  <si>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</si>
  <si>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</si>
  <si>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</si>
  <si>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</si>
  <si>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</si>
  <si>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</si>
  <si>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</si>
  <si>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</si>
  <si>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</si>
  <si>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</si>
  <si>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</si>
  <si>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</si>
  <si>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</si>
  <si>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</si>
  <si>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</si>
  <si>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</si>
  <si>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</si>
  <si>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</si>
  <si>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</si>
  <si>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</si>
  <si>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</si>
  <si>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</si>
  <si>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</si>
  <si>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</si>
  <si>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</si>
  <si>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</si>
  <si>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</si>
  <si>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</si>
  <si>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</si>
  <si>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</si>
  <si>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</si>
  <si>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</si>
  <si>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</si>
  <si>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</si>
  <si>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</si>
  <si>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</si>
  <si>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</si>
  <si>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</si>
  <si>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</si>
  <si>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</si>
  <si>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</si>
  <si>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</si>
  <si>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</si>
  <si>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</si>
  <si>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</si>
  <si>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</si>
  <si>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</si>
  <si>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</si>
  <si>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</si>
  <si>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</si>
  <si>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</si>
  <si>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</si>
  <si>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</si>
  <si>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</si>
  <si>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</si>
  <si>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</si>
  <si>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</si>
  <si>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</si>
  <si>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</si>
  <si>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</si>
  <si>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</si>
  <si>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</si>
  <si>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</si>
  <si>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</si>
  <si>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</si>
  <si>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</si>
  <si>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</si>
  <si>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</si>
  <si>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</si>
  <si>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</si>
  <si>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</si>
  <si>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</si>
  <si>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</si>
  <si>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</si>
  <si>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</si>
  <si>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</si>
  <si>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</si>
  <si>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</si>
  <si>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</si>
  <si>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</si>
  <si>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</si>
  <si>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</si>
  <si>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</si>
  <si>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</si>
  <si>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</si>
  <si>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</si>
  <si>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</si>
  <si>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</si>
  <si>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</si>
  <si>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</si>
  <si>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</si>
  <si>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</si>
  <si>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</si>
  <si>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</si>
  <si>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</si>
  <si>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</si>
  <si>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</si>
  <si>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</si>
  <si>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</si>
  <si>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</si>
  <si>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</si>
  <si>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</si>
  <si>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</si>
  <si>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</si>
  <si>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</si>
  <si>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</si>
  <si>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</si>
  <si>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</si>
  <si>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</si>
  <si>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</si>
  <si>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</si>
  <si>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</si>
  <si>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</si>
  <si>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</si>
  <si>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</si>
  <si>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</si>
  <si>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</si>
  <si>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</si>
  <si>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</si>
  <si>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</si>
  <si>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</si>
  <si>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</si>
  <si>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</si>
  <si>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</si>
  <si>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</si>
  <si>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</si>
  <si>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</si>
  <si>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</si>
  <si>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</si>
  <si>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</si>
  <si>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</si>
  <si>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</si>
  <si>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</si>
  <si>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</si>
  <si>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</si>
  <si>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</si>
  <si>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</si>
  <si>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</si>
  <si>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</si>
  <si>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</si>
  <si>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</si>
  <si>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</si>
  <si>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</si>
  <si>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</si>
  <si>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</si>
  <si>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</si>
  <si>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</si>
  <si>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</si>
  <si>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</si>
  <si>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</si>
  <si>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</si>
  <si>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</si>
  <si>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</si>
  <si>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</si>
  <si>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</si>
  <si>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</si>
  <si>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</si>
  <si>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</si>
  <si>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</si>
  <si>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</si>
  <si>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</si>
  <si>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</si>
  <si>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</si>
  <si>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</si>
  <si>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</si>
  <si>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</si>
  <si>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</si>
  <si>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</si>
  <si>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</si>
  <si>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</si>
  <si>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</si>
  <si>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</si>
  <si>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</si>
  <si>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</si>
  <si>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</si>
  <si>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</si>
  <si>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</si>
  <si>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</si>
  <si>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</si>
  <si>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</si>
  <si>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</si>
  <si>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</si>
  <si>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</si>
  <si>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</si>
  <si>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</si>
  <si>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</si>
  <si>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</si>
  <si>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</si>
  <si>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</si>
  <si>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</si>
  <si>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</si>
  <si>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</si>
  <si>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</si>
  <si>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</si>
  <si>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</si>
  <si>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</si>
  <si>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</si>
  <si>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</si>
  <si>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</si>
  <si>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</si>
  <si>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</si>
  <si>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</si>
  <si>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</si>
  <si>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</si>
  <si>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</si>
  <si>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</si>
  <si>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</si>
  <si>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</si>
  <si>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</si>
  <si>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</si>
  <si>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</si>
  <si>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</si>
  <si>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</si>
  <si>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</si>
  <si>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</si>
  <si>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</si>
  <si>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</si>
  <si>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</si>
  <si>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</si>
  <si>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</si>
  <si>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</si>
  <si>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</si>
  <si>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</si>
  <si>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</si>
  <si>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</si>
  <si>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</si>
  <si>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</si>
  <si>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</si>
  <si>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</si>
  <si>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</si>
  <si>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</si>
  <si>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</si>
  <si>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</si>
  <si>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</si>
  <si>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</si>
  <si>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</si>
  <si>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</si>
  <si>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</si>
  <si>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</si>
  <si>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</si>
  <si>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</si>
  <si>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</si>
  <si>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</si>
  <si>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</si>
  <si>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</si>
  <si>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</si>
  <si>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</si>
  <si>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</si>
  <si>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</si>
  <si>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</si>
  <si>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</si>
  <si>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</si>
  <si>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</si>
  <si>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</si>
  <si>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</si>
  <si>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</si>
  <si>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</si>
  <si>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</si>
  <si>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</si>
  <si>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</si>
  <si>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</si>
  <si>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</si>
  <si>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</si>
  <si>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</si>
  <si>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</si>
  <si>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</si>
  <si>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</si>
  <si>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</si>
  <si>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</si>
  <si>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</si>
  <si>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</si>
  <si>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</si>
  <si>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</si>
  <si>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</si>
  <si>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</si>
  <si>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</si>
  <si>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</si>
  <si>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</si>
  <si>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</si>
  <si>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</si>
  <si>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</si>
  <si>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</si>
  <si>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</si>
  <si>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</si>
  <si>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</si>
  <si>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</si>
  <si>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</si>
  <si>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</si>
  <si>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</si>
  <si>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</si>
  <si>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</si>
  <si>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</si>
  <si>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</si>
  <si>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</si>
  <si>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</si>
  <si>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</si>
  <si>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</si>
  <si>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</si>
  <si>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</si>
  <si>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</si>
  <si>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</si>
  <si>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</si>
  <si>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</si>
  <si>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</si>
  <si>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</si>
  <si>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</si>
  <si>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</si>
  <si>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</si>
  <si>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</si>
  <si>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</si>
  <si>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</si>
  <si>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</si>
  <si>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</si>
  <si>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</si>
  <si>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</si>
  <si>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</si>
  <si>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</si>
  <si>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</si>
  <si>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</si>
  <si>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</si>
  <si>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</si>
  <si>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</si>
  <si>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</si>
  <si>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</si>
  <si>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</si>
  <si>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</si>
  <si>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</si>
  <si>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</si>
  <si>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</si>
  <si>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</si>
  <si>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</si>
  <si>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</si>
  <si>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</si>
  <si>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</si>
  <si>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</si>
  <si>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</si>
  <si>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</si>
  <si>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</si>
  <si>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</si>
  <si>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</si>
  <si>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</si>
  <si>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</si>
  <si>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</si>
  <si>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</si>
  <si>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</si>
  <si>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</si>
  <si>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</si>
  <si>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</si>
  <si>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</si>
  <si>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</si>
  <si>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</si>
  <si>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</si>
  <si>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</si>
  <si>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</si>
  <si>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</si>
  <si>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</si>
  <si>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</si>
  <si>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</si>
  <si>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</si>
  <si>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</si>
  <si>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</si>
  <si>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</si>
  <si>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</si>
  <si>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</si>
  <si>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</si>
  <si>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</si>
  <si>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</si>
  <si>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</si>
  <si>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</si>
  <si>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</si>
  <si>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</si>
  <si>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</si>
  <si>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</si>
  <si>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</si>
  <si>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</si>
  <si>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</si>
  <si>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</si>
  <si>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</si>
  <si>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</si>
  <si>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</si>
  <si>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</si>
  <si>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</si>
  <si>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</si>
  <si>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</si>
  <si>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</si>
  <si>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</si>
  <si>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</si>
  <si>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</si>
  <si>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</si>
  <si>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</si>
  <si>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</si>
  <si>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</si>
  <si>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</si>
  <si>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</si>
  <si>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</si>
  <si>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</si>
  <si>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</si>
  <si>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</si>
  <si>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</si>
  <si>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</si>
  <si>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</si>
  <si>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</si>
  <si>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</si>
  <si>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</si>
  <si>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</si>
  <si>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</si>
  <si>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</si>
  <si>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</si>
  <si>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</si>
  <si>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</si>
  <si>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</si>
  <si>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</si>
  <si>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</si>
  <si>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</si>
  <si>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</si>
  <si>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</si>
  <si>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</si>
  <si>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</si>
  <si>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</si>
  <si>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</si>
  <si>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</si>
  <si>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</si>
  <si>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</si>
  <si>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</si>
  <si>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</si>
  <si>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</si>
  <si>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</si>
  <si>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</si>
  <si>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</si>
  <si>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</si>
  <si>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</si>
  <si>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</si>
  <si>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</si>
  <si>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</si>
  <si>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</si>
  <si>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</si>
  <si>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</si>
  <si>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</si>
  <si>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</si>
  <si>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</si>
  <si>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</si>
  <si>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</si>
  <si>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</si>
  <si>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</si>
  <si>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</si>
  <si>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</si>
  <si>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</si>
  <si>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</si>
  <si>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</si>
  <si>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</si>
  <si>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</si>
  <si>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</si>
  <si>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</si>
  <si>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</si>
  <si>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</si>
  <si>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</si>
  <si>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</si>
  <si>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</si>
  <si>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</si>
  <si>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</si>
  <si>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</si>
  <si>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</si>
  <si>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</si>
  <si>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</si>
  <si>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</si>
  <si>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</si>
  <si>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</si>
  <si>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</si>
  <si>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</si>
  <si>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</si>
  <si>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</si>
  <si>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</si>
  <si>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</si>
  <si>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</si>
  <si>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</si>
  <si>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</si>
  <si>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</si>
  <si>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</si>
  <si>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</si>
  <si>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</si>
  <si>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</si>
  <si>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</si>
  <si>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</si>
  <si>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</si>
  <si>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</si>
  <si>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</si>
  <si>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</si>
  <si>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</si>
  <si>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</si>
  <si>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</si>
  <si>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</si>
  <si>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</si>
  <si>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</si>
  <si>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</si>
  <si>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</si>
  <si>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</si>
  <si>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</si>
  <si>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</si>
  <si>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</si>
  <si>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</si>
  <si>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</si>
  <si>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</si>
  <si>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</si>
  <si>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</si>
  <si>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</si>
  <si>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</si>
  <si>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</si>
  <si>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</si>
  <si>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</si>
  <si>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</si>
  <si>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</si>
  <si>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</si>
  <si>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</si>
  <si>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</si>
  <si>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</si>
  <si>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</si>
  <si>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</si>
  <si>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</si>
  <si>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</si>
  <si>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</si>
  <si>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</si>
  <si>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</si>
  <si>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</si>
  <si>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</si>
  <si>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</si>
  <si>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</si>
  <si>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</si>
  <si>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</si>
  <si>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</si>
  <si>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</si>
  <si>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</si>
  <si>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</si>
  <si>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</si>
  <si>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</si>
  <si>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</si>
  <si>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</si>
  <si>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</si>
  <si>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</si>
  <si>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</si>
  <si>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</si>
  <si>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</si>
  <si>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</si>
  <si>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</si>
  <si>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</si>
  <si>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</si>
  <si>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</si>
  <si>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</si>
  <si>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</si>
  <si>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</si>
  <si>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</si>
  <si>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</si>
  <si>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</si>
  <si>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</si>
  <si>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</si>
  <si>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</si>
  <si>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</si>
  <si>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</si>
  <si>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</si>
  <si>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</si>
  <si>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</si>
  <si>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</si>
  <si>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</si>
  <si>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</si>
  <si>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</si>
  <si>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</si>
  <si>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</si>
  <si>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</si>
  <si>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</si>
  <si>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</si>
  <si>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</si>
  <si>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</si>
  <si>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</si>
  <si>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</si>
  <si>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</si>
  <si>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</si>
  <si>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</si>
  <si>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</si>
  <si>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</si>
  <si>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</si>
  <si>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</si>
  <si>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</si>
  <si>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</si>
  <si>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</si>
  <si>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</si>
  <si>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</si>
  <si>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</si>
  <si>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</si>
  <si>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</si>
  <si>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</si>
  <si>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</si>
  <si>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</si>
  <si>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</si>
  <si>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</si>
  <si>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</si>
  <si>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</si>
  <si>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</si>
  <si>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</si>
  <si>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</si>
  <si>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</si>
  <si>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</si>
  <si>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</si>
  <si>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</si>
  <si>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</si>
  <si>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</si>
  <si>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</si>
  <si>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</si>
  <si>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</si>
  <si>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</si>
  <si>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</si>
  <si>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</si>
  <si>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</si>
  <si>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</si>
  <si>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</si>
  <si>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</si>
  <si>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</si>
  <si>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</si>
  <si>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</si>
  <si>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</si>
  <si>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</si>
  <si>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</si>
  <si>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</si>
  <si>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</si>
  <si>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</si>
  <si>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</si>
  <si>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</si>
  <si>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</si>
  <si>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</si>
  <si>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</si>
  <si>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</si>
  <si>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</si>
  <si>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</si>
  <si>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</si>
  <si>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</si>
  <si>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</si>
  <si>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</si>
  <si>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</si>
  <si>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</si>
  <si>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</si>
  <si>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</si>
  <si>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</si>
  <si>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</si>
  <si>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</si>
  <si>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</si>
  <si>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</si>
  <si>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</si>
  <si>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</si>
  <si>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</si>
  <si>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</si>
  <si>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</si>
  <si>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</si>
  <si>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</si>
  <si>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</si>
  <si>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</si>
  <si>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</si>
  <si>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</si>
  <si>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</si>
  <si>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</si>
  <si>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</si>
  <si>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</si>
  <si>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</si>
  <si>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</si>
  <si>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</si>
  <si>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</si>
  <si>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</si>
  <si>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</si>
  <si>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</si>
  <si>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</si>
  <si>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</si>
  <si>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</si>
  <si>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</si>
  <si>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</si>
  <si>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</si>
  <si>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</si>
  <si>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</si>
  <si>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</si>
  <si>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</si>
  <si>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</si>
  <si>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</si>
  <si>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</si>
  <si>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</si>
  <si>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</si>
  <si>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</si>
  <si>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</si>
  <si>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</si>
  <si>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</si>
  <si>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</si>
  <si>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</si>
  <si>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</si>
  <si>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</si>
  <si>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</si>
  <si>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</si>
  <si>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</si>
  <si>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</si>
  <si>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</si>
  <si>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</si>
  <si>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</si>
  <si>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</si>
  <si>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</si>
  <si>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</si>
  <si>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</si>
  <si>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</si>
  <si>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</si>
  <si>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</si>
  <si>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</si>
  <si>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</si>
  <si>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</si>
  <si>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</si>
  <si>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</si>
  <si>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</si>
  <si>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</si>
  <si>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</si>
  <si>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</si>
  <si>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</si>
  <si>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</si>
  <si>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</si>
  <si>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</si>
  <si>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</si>
  <si>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</si>
  <si>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</si>
  <si>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</si>
  <si>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</si>
  <si>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</si>
  <si>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</si>
  <si>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</si>
  <si>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</si>
  <si>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</si>
  <si>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</si>
  <si>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</si>
  <si>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</si>
  <si>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</si>
  <si>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</si>
  <si>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</si>
  <si>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</si>
  <si>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</si>
  <si>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</si>
  <si>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</si>
  <si>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</si>
  <si>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</si>
  <si>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</si>
  <si>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</si>
  <si>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</si>
  <si>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</si>
  <si>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</si>
  <si>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</si>
  <si>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</si>
  <si>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</si>
  <si>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</si>
  <si>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</si>
  <si>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</si>
  <si>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</si>
  <si>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</si>
  <si>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</si>
  <si>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</si>
  <si>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</si>
  <si>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</si>
  <si>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</si>
  <si>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</si>
  <si>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</si>
  <si>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</si>
  <si>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</si>
  <si>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</si>
  <si>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</si>
  <si>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</si>
  <si>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</si>
  <si>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</si>
  <si>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</si>
  <si>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</si>
  <si>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</si>
  <si>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</si>
  <si>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</si>
  <si>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</si>
  <si>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</si>
  <si>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</si>
  <si>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</si>
  <si>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</si>
  <si>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</si>
  <si>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</si>
  <si>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</si>
  <si>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</si>
  <si>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</si>
  <si>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</si>
  <si>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</si>
  <si>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</si>
  <si>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</si>
  <si>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</si>
  <si>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</si>
  <si>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</si>
  <si>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</si>
  <si>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</si>
  <si>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</si>
  <si>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</si>
  <si>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</si>
  <si>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</si>
  <si>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</si>
  <si>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</si>
  <si>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</si>
  <si>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</si>
  <si>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</si>
  <si>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</si>
  <si>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</si>
  <si>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</si>
  <si>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</si>
  <si>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</si>
  <si>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</si>
  <si>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</si>
  <si>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</si>
  <si>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</si>
  <si>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</si>
  <si>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</si>
  <si>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</si>
  <si>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</si>
  <si>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</si>
  <si>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</si>
  <si>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</si>
  <si>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</si>
  <si>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</si>
  <si>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</si>
  <si>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</si>
  <si>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</si>
  <si>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</si>
  <si>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</si>
  <si>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</si>
  <si>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</si>
  <si>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</si>
  <si>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</si>
  <si>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</si>
  <si>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</si>
  <si>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</si>
  <si>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</si>
  <si>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</si>
  <si>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</si>
  <si>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</si>
  <si>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</si>
  <si>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</si>
  <si>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</si>
  <si>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</si>
  <si>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</si>
  <si>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</si>
  <si>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</si>
  <si>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</si>
  <si>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</si>
  <si>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</si>
  <si>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</si>
  <si>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</si>
  <si>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</si>
  <si>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</si>
  <si>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</si>
  <si>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</si>
  <si>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</si>
  <si>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</si>
  <si>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</si>
  <si>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</si>
  <si>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</si>
  <si>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</si>
  <si>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</si>
  <si>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</si>
  <si>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</si>
  <si>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</si>
  <si>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</si>
  <si>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</si>
  <si>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</si>
  <si>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</si>
  <si>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</si>
  <si>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</si>
  <si>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</si>
  <si>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</si>
  <si>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</si>
  <si>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</si>
  <si>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</si>
  <si>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</si>
  <si>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</si>
  <si>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</si>
  <si>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</si>
  <si>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</si>
  <si>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</si>
  <si>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</si>
  <si>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</si>
  <si>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</si>
  <si>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</si>
  <si>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</si>
  <si>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</si>
  <si>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</si>
  <si>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</si>
  <si>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</si>
  <si>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</si>
  <si>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</si>
  <si>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</si>
  <si>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</si>
  <si>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</si>
  <si>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</si>
  <si>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</si>
  <si>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</si>
  <si>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</si>
  <si>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</si>
  <si>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</si>
  <si>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</si>
  <si>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</si>
  <si>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</si>
  <si>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</si>
  <si>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</si>
  <si>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</si>
  <si>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</si>
  <si>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</si>
  <si>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</si>
  <si>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</si>
  <si>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</si>
  <si>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</si>
  <si>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</si>
  <si>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</si>
  <si>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</si>
  <si>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</si>
  <si>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</si>
  <si>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</si>
  <si>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</si>
  <si>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</si>
  <si>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</si>
  <si>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</si>
  <si>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</si>
  <si>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</si>
  <si>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</si>
  <si>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</si>
  <si>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</si>
  <si>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</si>
  <si>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</si>
  <si>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</si>
  <si>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</si>
  <si>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</si>
  <si>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</si>
  <si>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</si>
  <si>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</si>
  <si>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</si>
  <si>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</si>
  <si>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</si>
  <si>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</si>
  <si>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</si>
  <si>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</si>
  <si>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</si>
  <si>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</si>
  <si>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</si>
  <si>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</si>
  <si>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</si>
  <si>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</si>
  <si>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</si>
  <si>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</si>
  <si>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</si>
  <si>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</si>
  <si>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</si>
  <si>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</si>
  <si>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</si>
  <si>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</si>
  <si>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</si>
  <si>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</si>
  <si>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</si>
  <si>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</si>
  <si>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</si>
  <si>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</si>
  <si>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</si>
  <si>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</si>
  <si>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</si>
  <si>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</si>
  <si>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</si>
  <si>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</si>
  <si>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</si>
  <si>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</si>
  <si>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</si>
  <si>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</si>
  <si>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</si>
  <si>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</si>
  <si>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</si>
  <si>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</si>
  <si>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</si>
  <si>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</si>
  <si>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</si>
  <si>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</si>
  <si>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</si>
  <si>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</si>
  <si>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</si>
  <si>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</si>
  <si>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</si>
  <si>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</si>
  <si>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</si>
  <si>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</si>
  <si>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</si>
  <si>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</si>
  <si>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</si>
  <si>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</si>
  <si>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</si>
  <si>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</si>
  <si>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</si>
  <si>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</si>
  <si>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</si>
  <si>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</si>
  <si>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</si>
  <si>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</si>
  <si>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</si>
  <si>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</si>
  <si>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</si>
  <si>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</si>
  <si>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</si>
  <si>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</si>
  <si>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</si>
  <si>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</si>
  <si>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</si>
  <si>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</si>
  <si>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</si>
  <si>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</si>
  <si>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</si>
  <si>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</si>
  <si>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</si>
  <si>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</si>
  <si>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</si>
  <si>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</si>
  <si>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</si>
  <si>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</si>
  <si>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</si>
  <si>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</si>
  <si>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</si>
  <si>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</si>
  <si>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</si>
  <si>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</si>
  <si>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</si>
  <si>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</si>
  <si>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</si>
  <si>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</si>
  <si>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</si>
  <si>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</si>
  <si>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</si>
  <si>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</si>
  <si>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</si>
  <si>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</si>
  <si>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</si>
  <si>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</si>
  <si>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</si>
  <si>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</si>
  <si>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</si>
  <si>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</si>
  <si>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</si>
  <si>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</si>
  <si>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</si>
  <si>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</si>
  <si>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</si>
  <si>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</si>
  <si>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</si>
  <si>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</si>
  <si>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</si>
  <si>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</si>
  <si>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</si>
  <si>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</si>
  <si>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</si>
  <si>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</si>
  <si>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</si>
  <si>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</si>
  <si>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</si>
  <si>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</si>
  <si>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</si>
  <si>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</si>
  <si>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</si>
  <si>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</si>
  <si>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</si>
  <si>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</si>
  <si>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</si>
  <si>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</si>
  <si>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</si>
  <si>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</si>
  <si>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</si>
  <si>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</si>
  <si>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</si>
  <si>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</si>
  <si>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</si>
  <si>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</si>
  <si>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</si>
  <si>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</si>
  <si>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</si>
  <si>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</si>
  <si>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</si>
  <si>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</si>
  <si>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</si>
  <si>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</si>
  <si>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</si>
  <si>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</si>
  <si>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</si>
  <si>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</si>
  <si>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</si>
  <si>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</si>
  <si>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</si>
  <si>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</si>
  <si>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</si>
  <si>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</si>
  <si>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</si>
  <si>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</si>
  <si>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</si>
  <si>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</si>
  <si>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</si>
  <si>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</si>
  <si>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</si>
  <si>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</si>
  <si>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</si>
  <si>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</si>
  <si>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</si>
  <si>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</si>
  <si>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</si>
  <si>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</si>
  <si>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</si>
  <si>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</si>
  <si>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</si>
  <si>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</si>
  <si>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</si>
  <si>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</si>
  <si>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</si>
  <si>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</si>
  <si>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</si>
  <si>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</si>
  <si>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</si>
  <si>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</si>
  <si>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</si>
  <si>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</si>
  <si>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</si>
  <si>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</si>
  <si>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</si>
  <si>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</si>
  <si>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</si>
  <si>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</si>
  <si>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</si>
  <si>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</si>
  <si>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</si>
  <si>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</si>
  <si>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</si>
  <si>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</si>
  <si>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</si>
  <si>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</si>
  <si>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</si>
  <si>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</si>
  <si>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</si>
  <si>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</si>
  <si>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</si>
  <si>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</si>
  <si>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</si>
  <si>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</si>
  <si>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</si>
  <si>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</si>
  <si>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</si>
  <si>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</si>
  <si>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</si>
  <si>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</si>
  <si>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</si>
  <si>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</si>
  <si>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</si>
  <si>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</si>
  <si>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</si>
  <si>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</si>
  <si>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</si>
  <si>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</si>
  <si>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</si>
  <si>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</si>
  <si>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</si>
  <si>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</si>
  <si>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</si>
  <si>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</si>
  <si>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</si>
  <si>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</si>
  <si>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</si>
  <si>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</si>
  <si>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</si>
  <si>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</si>
  <si>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</si>
  <si>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</si>
  <si>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</si>
  <si>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</si>
  <si>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</si>
  <si>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</si>
  <si>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</si>
  <si>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</si>
  <si>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</si>
  <si>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</si>
  <si>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</si>
  <si>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</si>
  <si>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</si>
  <si>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</si>
  <si>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</si>
  <si>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</si>
  <si>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</si>
  <si>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</si>
  <si>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</si>
  <si>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</si>
  <si>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</si>
  <si>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</si>
  <si>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</si>
  <si>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</si>
  <si>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</si>
  <si>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</si>
  <si>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</si>
  <si>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</si>
  <si>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</si>
  <si>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</si>
  <si>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</si>
  <si>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</si>
  <si>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</si>
  <si>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</si>
  <si>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</si>
  <si>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</si>
  <si>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</si>
  <si>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</si>
  <si>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</si>
  <si>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</si>
  <si>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</si>
  <si>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</si>
  <si>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</si>
  <si>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</si>
  <si>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</si>
  <si>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</si>
  <si>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</si>
  <si>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</si>
  <si>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</si>
  <si>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</si>
  <si>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</si>
  <si>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</si>
  <si>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</si>
  <si>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</si>
  <si>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</si>
  <si>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</si>
  <si>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</si>
  <si>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</si>
  <si>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</si>
  <si>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</si>
  <si>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</si>
  <si>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</si>
  <si>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</si>
  <si>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</si>
  <si>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</si>
  <si>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</si>
  <si>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</si>
  <si>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</si>
  <si>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</si>
  <si>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</si>
  <si>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</si>
  <si>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</si>
  <si>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</si>
  <si>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</si>
  <si>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</si>
  <si>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</si>
  <si>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</si>
  <si>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</si>
  <si>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</si>
  <si>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</si>
  <si>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</si>
  <si>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</si>
  <si>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</si>
  <si>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</si>
  <si>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</si>
  <si>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</si>
  <si>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</si>
  <si>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</si>
  <si>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</si>
  <si>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</si>
  <si>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</si>
  <si>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</si>
  <si>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</si>
  <si>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</si>
  <si>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</si>
  <si>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</si>
  <si>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</si>
  <si>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</si>
  <si>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</si>
  <si>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</si>
  <si>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</si>
  <si>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</si>
  <si>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</si>
  <si>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</si>
  <si>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</si>
  <si>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</si>
  <si>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</si>
  <si>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</si>
  <si>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</si>
  <si>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</si>
  <si>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</si>
  <si>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</si>
  <si>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</si>
  <si>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</si>
  <si>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</si>
  <si>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</si>
  <si>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</si>
  <si>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</si>
  <si>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</si>
  <si>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</si>
  <si>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</si>
  <si>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</si>
  <si>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</si>
  <si>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</si>
  <si>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</si>
  <si>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</si>
  <si>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</si>
  <si>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</si>
  <si>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</si>
  <si>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</si>
  <si>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</si>
  <si>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</si>
  <si>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</si>
  <si>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</si>
  <si>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</si>
  <si>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</si>
  <si>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</si>
  <si>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</si>
  <si>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</si>
  <si>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</si>
  <si>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</si>
  <si>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</si>
  <si>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</si>
  <si>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</si>
  <si>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</si>
  <si>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</si>
  <si>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</si>
  <si>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</si>
  <si>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</si>
  <si>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</si>
  <si>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</si>
  <si>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</si>
  <si>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</si>
  <si>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</si>
  <si>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</si>
  <si>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</si>
  <si>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</si>
  <si>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</si>
  <si>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</si>
  <si>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</si>
  <si>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</si>
  <si>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</si>
  <si>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</si>
  <si>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</si>
  <si>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</si>
  <si>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</si>
  <si>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</si>
  <si>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</si>
  <si>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</si>
  <si>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</si>
  <si>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</si>
  <si>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</si>
  <si>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</si>
  <si>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</si>
  <si>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</si>
  <si>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</si>
  <si>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</si>
  <si>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</si>
  <si>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</si>
  <si>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</si>
  <si>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</si>
  <si>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</si>
  <si>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</si>
  <si>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</si>
  <si>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</si>
  <si>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</si>
  <si>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</si>
  <si>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</si>
  <si>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</si>
  <si>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</si>
  <si>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</si>
  <si>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</si>
  <si>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</si>
  <si>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</si>
  <si>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</si>
  <si>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</si>
  <si>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</si>
  <si>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</si>
  <si>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</si>
  <si>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</si>
  <si>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</si>
  <si>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</si>
  <si>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</si>
  <si>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</si>
  <si>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</si>
  <si>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</si>
  <si>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</si>
  <si>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</si>
  <si>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</si>
  <si>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</si>
  <si>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</si>
  <si>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</si>
  <si>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</si>
  <si>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</si>
  <si>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</si>
  <si>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</si>
  <si>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</si>
  <si>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</si>
  <si>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</si>
  <si>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</si>
  <si>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</si>
  <si>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</si>
  <si>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</si>
  <si>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</si>
  <si>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</si>
  <si>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</si>
  <si>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</si>
  <si>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</si>
  <si>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</si>
  <si>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</si>
  <si>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</si>
  <si>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</si>
  <si>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</si>
  <si>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</si>
  <si>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</si>
  <si>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</si>
  <si>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</si>
  <si>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</si>
  <si>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</si>
  <si>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</si>
  <si>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</si>
  <si>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</si>
  <si>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</si>
  <si>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</si>
  <si>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</si>
  <si>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</si>
  <si>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</si>
  <si>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</si>
  <si>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</si>
  <si>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</si>
  <si>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</si>
  <si>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</si>
  <si>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</si>
  <si>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</si>
  <si>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</si>
  <si>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</si>
  <si>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</si>
  <si>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</si>
  <si>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</si>
  <si>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</si>
  <si>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</si>
  <si>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</si>
  <si>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</si>
  <si>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</si>
  <si>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</si>
  <si>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</si>
  <si>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</si>
  <si>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</si>
  <si>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</si>
  <si>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</si>
  <si>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</si>
  <si>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</si>
  <si>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</si>
  <si>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</si>
  <si>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</si>
  <si>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</si>
  <si>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</si>
  <si>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</si>
  <si>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</si>
  <si>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</si>
  <si>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</si>
  <si>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</si>
  <si>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</si>
  <si>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</si>
  <si>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</si>
  <si>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</si>
  <si>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</si>
  <si>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</si>
  <si>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</si>
  <si>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</si>
  <si>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</si>
  <si>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</si>
  <si>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</si>
  <si>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</si>
  <si>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</si>
  <si>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</si>
  <si>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</si>
  <si>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</si>
  <si>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</si>
  <si>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</si>
  <si>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</si>
  <si>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</si>
  <si>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</si>
  <si>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</si>
  <si>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</si>
  <si>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</si>
  <si>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</si>
  <si>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</si>
  <si>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</si>
  <si>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</si>
  <si>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</si>
  <si>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</si>
  <si>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</si>
  <si>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</si>
  <si>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</si>
  <si>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</si>
  <si>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</si>
  <si>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</si>
  <si>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</si>
  <si>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</si>
  <si>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</si>
  <si>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</si>
  <si>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</si>
  <si>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</si>
  <si>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</si>
  <si>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</si>
  <si>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</si>
  <si>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</si>
  <si>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</si>
  <si>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</si>
  <si>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</si>
  <si>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</si>
  <si>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</si>
  <si>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</si>
  <si>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</si>
  <si>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</si>
  <si>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</si>
  <si>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</si>
  <si>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</si>
  <si>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</si>
  <si>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</si>
  <si>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</si>
  <si>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</si>
  <si>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</si>
  <si>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</si>
  <si>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</si>
  <si>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</si>
  <si>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</si>
  <si>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</si>
  <si>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</si>
  <si>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</si>
  <si>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</si>
  <si>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</si>
  <si>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</si>
  <si>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</si>
  <si>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</si>
  <si>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</si>
  <si>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</si>
  <si>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</si>
  <si>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</si>
  <si>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</si>
  <si>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</si>
  <si>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</si>
  <si>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</si>
  <si>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</si>
  <si>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</si>
  <si>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</si>
  <si>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</si>
  <si>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</si>
  <si>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</si>
  <si>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</si>
  <si>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</si>
  <si>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</si>
  <si>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</si>
  <si>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</si>
  <si>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</si>
  <si>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</si>
  <si>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</si>
  <si>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</si>
  <si>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</si>
  <si>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</si>
  <si>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</si>
  <si>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</si>
  <si>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</si>
  <si>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</si>
  <si>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</si>
  <si>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</si>
  <si>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</si>
  <si>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</si>
  <si>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</si>
  <si>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</si>
  <si>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</si>
  <si>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</si>
  <si>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</si>
  <si>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</si>
  <si>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</si>
  <si>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</si>
  <si>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</si>
  <si>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</si>
  <si>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</si>
  <si>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</si>
  <si>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</si>
  <si>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</si>
  <si>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</si>
  <si>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</si>
  <si>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</si>
  <si>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</si>
  <si>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</si>
  <si>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</si>
  <si>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</si>
  <si>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</si>
  <si>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</si>
  <si>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</si>
  <si>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</si>
  <si>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</si>
  <si>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</si>
  <si>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</si>
  <si>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</si>
  <si>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</si>
  <si>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</si>
  <si>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</si>
  <si>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</si>
  <si>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</si>
  <si>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</si>
  <si>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</si>
  <si>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</si>
  <si>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</si>
  <si>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</si>
  <si>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</si>
  <si>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</si>
  <si>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</si>
  <si>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</si>
  <si>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</si>
  <si>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</si>
  <si>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</si>
  <si>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</si>
  <si>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</si>
  <si>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</si>
  <si>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</si>
  <si>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</si>
  <si>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</si>
  <si>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</si>
  <si>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</si>
  <si>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</si>
  <si>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</si>
  <si>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</si>
  <si>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</si>
  <si>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</si>
  <si>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</si>
  <si>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</si>
  <si>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</si>
  <si>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</si>
  <si>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</si>
  <si>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</si>
  <si>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</si>
  <si>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</si>
  <si>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</si>
  <si>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</si>
  <si>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</si>
  <si>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</si>
  <si>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</si>
  <si>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</si>
  <si>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</si>
  <si>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</si>
  <si>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</si>
  <si>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</si>
  <si>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</si>
  <si>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</si>
  <si>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</si>
  <si>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</si>
  <si>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</si>
  <si>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</si>
  <si>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</si>
  <si>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</si>
  <si>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</si>
  <si>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</si>
  <si>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</si>
  <si>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</si>
  <si>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</si>
  <si>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</si>
  <si>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</si>
  <si>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</si>
  <si>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</si>
  <si>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</si>
  <si>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</si>
  <si>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</si>
  <si>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</si>
  <si>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</si>
  <si>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</si>
  <si>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</si>
  <si>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</si>
  <si>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</si>
  <si>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</si>
  <si>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</si>
  <si>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</si>
  <si>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</si>
  <si>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</si>
  <si>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</si>
  <si>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</si>
  <si>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</si>
  <si>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</si>
  <si>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</si>
  <si>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</si>
  <si>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</si>
  <si>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</si>
  <si>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</si>
  <si>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</si>
  <si>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</si>
  <si>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</si>
  <si>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</si>
  <si>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</si>
  <si>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</si>
  <si>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</si>
  <si>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</si>
  <si>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</si>
  <si>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</si>
  <si>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</si>
  <si>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</si>
  <si>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</si>
  <si>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</si>
  <si>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</si>
  <si>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</si>
  <si>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</si>
  <si>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</si>
  <si>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</si>
  <si>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</si>
  <si>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</si>
  <si>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</si>
  <si>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</si>
  <si>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</si>
  <si>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</si>
  <si>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</si>
  <si>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</si>
  <si>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</si>
  <si>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</si>
  <si>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</si>
  <si>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</si>
  <si>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</si>
  <si>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</si>
  <si>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</si>
  <si>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</si>
  <si>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</si>
  <si>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</si>
  <si>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</si>
  <si>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</si>
  <si>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</si>
  <si>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</si>
  <si>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</si>
  <si>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</si>
  <si>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</si>
  <si>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</si>
  <si>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</si>
  <si>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</si>
  <si>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</si>
  <si>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</si>
  <si>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</si>
  <si>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</si>
  <si>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</si>
  <si>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</si>
  <si>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</si>
  <si>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</si>
  <si>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</si>
  <si>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</si>
  <si>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</si>
  <si>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</si>
  <si>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</si>
  <si>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</si>
  <si>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</si>
  <si>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</si>
  <si>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</si>
  <si>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</si>
  <si>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</si>
  <si>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</si>
  <si>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</si>
  <si>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</si>
  <si>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</si>
  <si>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</si>
  <si>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</si>
  <si>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</si>
  <si>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</si>
  <si>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</si>
  <si>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</si>
  <si>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</si>
  <si>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</si>
  <si>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</si>
  <si>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</si>
  <si>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</si>
  <si>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</si>
  <si>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</si>
  <si>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</si>
  <si>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</si>
  <si>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</si>
  <si>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</si>
  <si>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</si>
  <si>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</si>
  <si>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</si>
  <si>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</si>
  <si>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</si>
  <si>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</si>
  <si>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</si>
  <si>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</si>
  <si>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</si>
  <si>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</si>
  <si>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</si>
  <si>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</si>
  <si>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</si>
  <si>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</si>
  <si>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</si>
  <si>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</si>
  <si>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</si>
  <si>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</si>
  <si>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</si>
  <si>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</si>
  <si>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</si>
  <si>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</si>
  <si>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</si>
  <si>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</si>
  <si>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</si>
  <si>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</si>
  <si>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</si>
  <si>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</si>
  <si>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</si>
  <si>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</si>
  <si>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</si>
  <si>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</si>
  <si>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</si>
  <si>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</si>
  <si>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</si>
  <si>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</si>
  <si>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</si>
  <si>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</si>
  <si>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</si>
  <si>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</si>
  <si>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</si>
  <si>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</si>
  <si>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</si>
  <si>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</si>
  <si>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</si>
  <si>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</si>
  <si>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</si>
  <si>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</si>
  <si>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</si>
  <si>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</si>
  <si>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</si>
  <si>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</si>
  <si>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</si>
  <si>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</si>
  <si>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</si>
  <si>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</si>
  <si>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</si>
  <si>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</si>
  <si>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</si>
  <si>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</si>
  <si>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</si>
  <si>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</si>
  <si>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</si>
  <si>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</si>
  <si>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</si>
  <si>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</si>
  <si>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</si>
  <si>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</si>
  <si>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</si>
  <si>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</si>
  <si>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</si>
  <si>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</si>
  <si>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</si>
  <si>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</si>
  <si>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</si>
  <si>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</si>
  <si>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</si>
  <si>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</si>
  <si>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</si>
  <si>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</si>
  <si>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</si>
  <si>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</si>
  <si>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</si>
  <si>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</si>
  <si>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</si>
  <si>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</si>
  <si>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</si>
  <si>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</si>
  <si>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</si>
  <si>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</si>
  <si>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</si>
  <si>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</si>
  <si>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</si>
  <si>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</si>
  <si>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</si>
  <si>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</si>
  <si>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</si>
  <si>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</si>
  <si>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</si>
  <si>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</si>
  <si>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</si>
  <si>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</si>
  <si>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</si>
  <si>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</si>
  <si>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</si>
  <si>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</si>
  <si>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</si>
  <si>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</si>
  <si>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</si>
  <si>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</si>
  <si>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</si>
  <si>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</si>
  <si>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</si>
  <si>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</si>
  <si>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</si>
  <si>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</si>
  <si>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</si>
  <si>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</si>
  <si>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</si>
  <si>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</si>
  <si>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</si>
  <si>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</si>
  <si>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</si>
  <si>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</si>
  <si>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</si>
  <si>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</si>
  <si>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</si>
  <si>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</si>
  <si>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</si>
  <si>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</si>
  <si>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</si>
  <si>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</si>
  <si>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</si>
  <si>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</si>
  <si>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</si>
  <si>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</si>
  <si>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</si>
  <si>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</si>
  <si>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</si>
  <si>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</si>
  <si>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</si>
  <si>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</si>
  <si>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</si>
  <si>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</si>
  <si>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</si>
  <si>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</si>
  <si>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</si>
  <si>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</si>
  <si>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</si>
  <si>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</si>
  <si>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</si>
  <si>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</si>
  <si>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</si>
  <si>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</si>
  <si>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</si>
  <si>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</si>
  <si>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</si>
  <si>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</si>
  <si>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</si>
  <si>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</si>
  <si>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</si>
  <si>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</si>
  <si>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</si>
  <si>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</si>
  <si>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</si>
  <si>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</si>
  <si>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</si>
  <si>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</si>
  <si>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</si>
  <si>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</si>
  <si>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</si>
  <si>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</si>
  <si>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</si>
  <si>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</si>
  <si>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</si>
  <si>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</si>
  <si>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</si>
  <si>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</si>
  <si>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</si>
  <si>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</si>
  <si>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</si>
  <si>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</si>
  <si>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</si>
  <si>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</si>
  <si>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</si>
  <si>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</si>
  <si>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</si>
  <si>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</si>
  <si>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</si>
  <si>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</si>
  <si>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</si>
  <si>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</si>
  <si>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</si>
  <si>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</si>
  <si>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</si>
  <si>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</si>
  <si>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</si>
  <si>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</si>
  <si>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</si>
  <si>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</si>
  <si>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</si>
  <si>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</si>
  <si>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</si>
  <si>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</si>
  <si>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</si>
  <si>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</si>
  <si>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</si>
  <si>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</si>
  <si>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</si>
  <si>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</si>
  <si>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</si>
  <si>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</si>
  <si>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</si>
  <si>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</si>
  <si>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</si>
  <si>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</si>
  <si>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</si>
  <si>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</si>
  <si>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</si>
  <si>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</si>
  <si>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</si>
  <si>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</si>
  <si>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</si>
  <si>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</si>
  <si>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</si>
  <si>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</si>
  <si>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</si>
  <si>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</si>
  <si>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</si>
  <si>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</si>
  <si>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</si>
  <si>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</si>
  <si>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</si>
  <si>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</si>
  <si>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</si>
  <si>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</si>
  <si>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</si>
  <si>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</si>
  <si>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</si>
  <si>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</si>
  <si>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</si>
  <si>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</si>
  <si>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</si>
  <si>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</si>
  <si>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</si>
  <si>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</si>
  <si>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</si>
  <si>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</si>
  <si>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</si>
  <si>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</si>
  <si>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</si>
  <si>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</si>
  <si>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</si>
  <si>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</si>
  <si>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</si>
  <si>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</si>
  <si>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</si>
  <si>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</si>
  <si>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</si>
  <si>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</si>
  <si>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</si>
  <si>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</si>
  <si>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</si>
  <si>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</si>
  <si>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</si>
  <si>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</si>
  <si>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</si>
  <si>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</si>
  <si>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</si>
  <si>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</si>
  <si>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</si>
  <si>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</si>
  <si>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</si>
  <si>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</si>
  <si>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</si>
  <si>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</si>
  <si>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</si>
  <si>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</si>
  <si>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</si>
  <si>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</si>
  <si>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</si>
  <si>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</si>
  <si>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</si>
  <si>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</si>
  <si>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</si>
  <si>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</si>
  <si>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</si>
  <si>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</si>
  <si>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</si>
  <si>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</si>
  <si>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</si>
  <si>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</si>
  <si>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</si>
  <si>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</si>
  <si>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</si>
  <si>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</si>
  <si>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</si>
  <si>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</si>
  <si>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</si>
  <si>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</si>
  <si>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</si>
  <si>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</si>
  <si>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</si>
  <si>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</si>
  <si>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</si>
  <si>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</si>
  <si>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</si>
  <si>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</si>
  <si>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</si>
  <si>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</si>
  <si>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</si>
  <si>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</si>
  <si>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</si>
  <si>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</si>
  <si>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</si>
  <si>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</si>
  <si>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</si>
  <si>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</si>
  <si>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</si>
  <si>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</si>
  <si>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</si>
  <si>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</si>
  <si>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</si>
  <si>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</si>
  <si>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</si>
  <si>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</si>
  <si>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</si>
  <si>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</si>
  <si>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</si>
  <si>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</si>
  <si>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</si>
  <si>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</si>
  <si>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</si>
  <si>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</si>
  <si>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</si>
  <si>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</si>
  <si>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</si>
  <si>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</si>
  <si>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</si>
  <si>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</si>
  <si>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</si>
  <si>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</si>
  <si>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</si>
  <si>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</si>
  <si>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</si>
  <si>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</si>
  <si>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</si>
  <si>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</si>
  <si>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</si>
  <si>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</si>
  <si>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</si>
  <si>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</si>
  <si>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</si>
  <si>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</si>
  <si>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</si>
  <si>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</si>
  <si>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</si>
  <si>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</si>
  <si>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</si>
  <si>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</si>
  <si>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</si>
  <si>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</si>
  <si>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</si>
  <si>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</si>
  <si>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</si>
  <si>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</si>
  <si>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</si>
  <si>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</si>
  <si>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</si>
  <si>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</si>
  <si>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</si>
  <si>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</si>
  <si>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</si>
  <si>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</si>
  <si>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</si>
  <si>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</si>
  <si>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</si>
  <si>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</si>
  <si>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</si>
  <si>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</si>
  <si>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</si>
  <si>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</si>
  <si>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</si>
  <si>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</si>
  <si>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</si>
  <si>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</si>
  <si>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</si>
  <si>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</si>
  <si>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</si>
  <si>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</si>
  <si>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</si>
  <si>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</si>
  <si>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</si>
  <si>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</si>
  <si>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</si>
  <si>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</si>
  <si>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</si>
  <si>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</si>
  <si>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</si>
  <si>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</si>
  <si>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</si>
  <si>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</si>
  <si>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</si>
  <si>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</si>
  <si>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</si>
  <si>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</si>
  <si>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</si>
  <si>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</si>
  <si>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</si>
  <si>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</si>
  <si>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</si>
  <si>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</si>
  <si>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</si>
  <si>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</si>
  <si>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</si>
  <si>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</si>
  <si>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</si>
  <si>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</si>
  <si>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</si>
  <si>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</si>
  <si>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</si>
  <si>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</si>
  <si>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</si>
  <si>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</si>
  <si>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</si>
  <si>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</si>
  <si>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</si>
  <si>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</si>
  <si>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</si>
  <si>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</si>
  <si>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</si>
  <si>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</si>
  <si>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</si>
  <si>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</si>
  <si>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</si>
  <si>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</si>
  <si>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</si>
  <si>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</si>
  <si>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</si>
  <si>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</si>
  <si>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</si>
  <si>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</si>
  <si>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</si>
  <si>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</si>
  <si>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</si>
  <si>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</si>
  <si>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</si>
  <si>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</si>
  <si>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</si>
  <si>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</si>
  <si>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</si>
  <si>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</si>
  <si>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</si>
  <si>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</si>
  <si>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</si>
  <si>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</si>
  <si>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</si>
  <si>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</si>
  <si>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</si>
  <si>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</si>
  <si>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</si>
  <si>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</si>
  <si>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</si>
  <si>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</si>
  <si>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</si>
  <si>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</si>
  <si>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</si>
  <si>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</si>
  <si>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</si>
  <si>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</si>
  <si>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</si>
  <si>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</si>
  <si>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</si>
  <si>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</si>
  <si>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</si>
  <si>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</si>
  <si>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</si>
  <si>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</si>
  <si>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</si>
  <si>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</si>
  <si>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</si>
  <si>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</si>
  <si>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</si>
  <si>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</si>
  <si>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</si>
  <si>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</si>
  <si>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</si>
  <si>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</si>
  <si>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</si>
  <si>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</si>
  <si>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</si>
  <si>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</si>
  <si>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</si>
  <si>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</si>
  <si>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</si>
  <si>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</si>
  <si>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</si>
  <si>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</si>
  <si>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</si>
  <si>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</si>
  <si>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</si>
  <si>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</si>
  <si>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</si>
  <si>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</si>
  <si>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</si>
  <si>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</si>
  <si>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</si>
  <si>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</si>
  <si>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</si>
  <si>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</si>
  <si>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</si>
  <si>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</si>
  <si>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</si>
  <si>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</si>
  <si>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</si>
  <si>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</si>
  <si>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</si>
  <si>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</si>
  <si>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</si>
  <si>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</si>
  <si>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</si>
  <si>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</si>
  <si>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</si>
  <si>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</si>
  <si>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</si>
  <si>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</si>
  <si>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</si>
  <si>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</si>
  <si>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</si>
  <si>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</si>
  <si>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</si>
  <si>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</si>
  <si>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</si>
  <si>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</si>
  <si>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</si>
  <si>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</si>
  <si>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</si>
  <si>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</si>
  <si>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</si>
  <si>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</si>
  <si>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</si>
  <si>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</si>
  <si>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</si>
  <si>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</si>
  <si>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</si>
  <si>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</si>
  <si>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</si>
  <si>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</si>
  <si>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</si>
  <si>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</si>
  <si>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</si>
  <si>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</si>
  <si>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</si>
  <si>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</si>
  <si>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</si>
  <si>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</si>
  <si>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</si>
  <si>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</si>
  <si>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</si>
  <si>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</si>
  <si>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</si>
  <si>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</si>
  <si>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</si>
  <si>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</si>
  <si>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</si>
  <si>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</si>
  <si>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</si>
  <si>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</si>
  <si>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</si>
  <si>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</si>
  <si>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</si>
  <si>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</si>
  <si>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</si>
  <si>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</si>
  <si>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</si>
  <si>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</si>
  <si>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</si>
  <si>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</si>
  <si>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</si>
  <si>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</si>
  <si>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</si>
  <si>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</si>
  <si>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</si>
  <si>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</si>
  <si>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</si>
  <si>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</si>
  <si>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</si>
  <si>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</si>
  <si>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</si>
  <si>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</si>
  <si>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</si>
  <si>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</si>
  <si>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</si>
  <si>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</si>
  <si>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</si>
  <si>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</si>
  <si>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</si>
  <si>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</si>
  <si>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</si>
  <si>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</si>
  <si>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</si>
  <si>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</si>
  <si>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</si>
  <si>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</si>
  <si>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</si>
  <si>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</si>
  <si>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</si>
  <si>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</si>
  <si>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</si>
  <si>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</si>
  <si>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</si>
  <si>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</si>
  <si>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</si>
  <si>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</si>
  <si>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</si>
  <si>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</si>
  <si>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</si>
  <si>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</si>
  <si>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</si>
  <si>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</si>
  <si>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</si>
  <si>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</si>
  <si>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</si>
  <si>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</si>
  <si>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</si>
  <si>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</si>
  <si>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</si>
  <si>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</si>
  <si>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</si>
  <si>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</si>
  <si>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</si>
  <si>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</si>
  <si>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</si>
  <si>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</si>
  <si>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</si>
  <si>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</si>
  <si>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</si>
  <si>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</si>
  <si>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</si>
  <si>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</si>
  <si>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</si>
  <si>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</si>
  <si>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</si>
  <si>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</si>
  <si>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</si>
  <si>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</si>
  <si>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</si>
  <si>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</si>
  <si>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</si>
  <si>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</si>
  <si>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</si>
  <si>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</si>
  <si>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</si>
  <si>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</si>
  <si>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</si>
  <si>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</si>
  <si>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</si>
  <si>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</si>
  <si>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</si>
  <si>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</si>
  <si>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</si>
  <si>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</si>
  <si>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</si>
  <si>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</si>
  <si>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</si>
  <si>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</si>
  <si>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</si>
  <si>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</si>
  <si>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</si>
  <si>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</si>
  <si>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</si>
  <si>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</si>
  <si>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</si>
  <si>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</si>
  <si>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</si>
  <si>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</si>
  <si>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</si>
  <si>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</si>
  <si>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</si>
  <si>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</si>
  <si>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</si>
  <si>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</si>
  <si>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</si>
  <si>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</si>
  <si>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</si>
  <si>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</si>
  <si>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</si>
  <si>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</si>
  <si>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</si>
  <si>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</si>
  <si>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</si>
  <si>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</si>
  <si>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</si>
  <si>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</si>
  <si>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</si>
  <si>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</si>
  <si>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</si>
  <si>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</si>
  <si>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</si>
  <si>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</si>
  <si>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</si>
  <si>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</si>
  <si>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</si>
  <si>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</si>
  <si>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</si>
  <si>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</si>
  <si>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</si>
  <si>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</si>
  <si>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</si>
  <si>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</si>
  <si>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</si>
  <si>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</si>
  <si>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</si>
  <si>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</si>
  <si>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</si>
  <si>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</si>
  <si>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</si>
  <si>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</si>
  <si>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</si>
  <si>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</si>
  <si>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</si>
  <si>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</si>
  <si>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</si>
  <si>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</si>
  <si>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</si>
  <si>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</si>
  <si>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</si>
  <si>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</si>
  <si>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</si>
  <si>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</si>
  <si>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</si>
  <si>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</si>
  <si>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</si>
  <si>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</si>
  <si>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</si>
  <si>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</si>
  <si>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</si>
  <si>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</si>
  <si>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</si>
  <si>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</si>
  <si>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</si>
  <si>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</si>
  <si>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</si>
  <si>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</si>
  <si>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</si>
  <si>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</si>
  <si>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</si>
  <si>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</si>
  <si>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</si>
  <si>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</si>
  <si>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</si>
  <si>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</si>
  <si>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</si>
  <si>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</si>
  <si>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</si>
  <si>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</si>
  <si>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</si>
  <si>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</si>
  <si>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</si>
  <si>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</si>
  <si>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</si>
  <si>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</si>
  <si>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</si>
  <si>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</si>
  <si>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</si>
  <si>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</si>
  <si>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</si>
  <si>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</si>
  <si>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</si>
  <si>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</si>
  <si>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</si>
  <si>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</si>
  <si>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</si>
  <si>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</si>
  <si>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</si>
  <si>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</si>
  <si>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</si>
  <si>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</si>
  <si>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</si>
  <si>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</si>
  <si>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</si>
  <si>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</si>
  <si>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</si>
  <si>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</si>
  <si>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</si>
  <si>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</si>
  <si>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</si>
  <si>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</si>
  <si>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</si>
  <si>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</si>
  <si>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</si>
  <si>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</si>
  <si>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</si>
  <si>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</si>
  <si>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</si>
  <si>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</si>
  <si>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</si>
  <si>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</si>
  <si>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</si>
  <si>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</si>
  <si>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</si>
  <si>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</si>
  <si>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</si>
  <si>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</si>
  <si>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</si>
  <si>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</si>
  <si>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</si>
  <si>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</si>
  <si>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</si>
  <si>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</si>
  <si>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</si>
  <si>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</si>
  <si>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</si>
  <si>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</si>
  <si>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</si>
  <si>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</si>
  <si>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</si>
  <si>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</si>
  <si>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</si>
  <si>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</si>
  <si>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</si>
  <si>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</si>
  <si>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</si>
  <si>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</si>
  <si>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</si>
  <si>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</si>
  <si>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</si>
  <si>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</si>
  <si>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</si>
  <si>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</si>
  <si>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</si>
  <si>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</si>
  <si>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</si>
  <si>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</si>
  <si>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</si>
  <si>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</si>
  <si>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</si>
  <si>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</si>
  <si>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</si>
  <si>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</si>
  <si>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</si>
  <si>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</si>
  <si>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</si>
  <si>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</si>
  <si>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</si>
  <si>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</si>
  <si>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</si>
  <si>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</si>
  <si>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</si>
  <si>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</si>
  <si>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</si>
  <si>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</si>
  <si>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</si>
  <si>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</si>
  <si>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</si>
  <si>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</si>
  <si>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</si>
  <si>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</si>
  <si>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</si>
  <si>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</si>
  <si>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</si>
  <si>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</si>
  <si>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</si>
  <si>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</si>
  <si>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</si>
  <si>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</si>
  <si>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</si>
  <si>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</si>
  <si>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</si>
  <si>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</si>
  <si>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</si>
  <si>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</si>
  <si>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</si>
  <si>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</si>
  <si>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</si>
  <si>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</si>
  <si>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</si>
  <si>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</si>
  <si>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</si>
  <si>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</si>
  <si>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</si>
  <si>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</si>
  <si>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</si>
  <si>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</si>
  <si>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</si>
  <si>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</si>
  <si>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</si>
  <si>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</si>
  <si>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</si>
  <si>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</si>
  <si>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</si>
  <si>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</si>
  <si>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</si>
  <si>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</si>
  <si>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</si>
  <si>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</si>
  <si>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</si>
  <si>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</si>
  <si>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</si>
  <si>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</si>
  <si>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</si>
  <si>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</si>
  <si>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</si>
  <si>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</si>
  <si>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</si>
  <si>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</si>
  <si>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</si>
  <si>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</si>
  <si>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</si>
  <si>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</si>
  <si>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</si>
  <si>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</si>
  <si>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</si>
  <si>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</si>
  <si>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</si>
  <si>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</si>
  <si>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</si>
  <si>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</si>
  <si>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</si>
  <si>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</si>
  <si>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</si>
  <si>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</si>
  <si>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</si>
  <si>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</si>
  <si>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</si>
  <si>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</si>
  <si>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</si>
  <si>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</si>
  <si>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</si>
  <si>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</si>
  <si>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</si>
  <si>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</si>
  <si>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</si>
  <si>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</si>
  <si>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</si>
  <si>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</si>
  <si>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</si>
  <si>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</si>
  <si>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</si>
  <si>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</si>
  <si>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</si>
  <si>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</si>
  <si>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</si>
  <si>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</si>
  <si>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</si>
  <si>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</si>
  <si>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</si>
  <si>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</si>
  <si>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</si>
  <si>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</si>
  <si>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</si>
  <si>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</si>
  <si>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</si>
  <si>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</si>
  <si>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</si>
  <si>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</si>
  <si>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</si>
  <si>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</si>
  <si>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</si>
  <si>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</si>
  <si>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</si>
  <si>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</si>
  <si>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</si>
  <si>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</si>
  <si>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</si>
  <si>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</si>
  <si>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</si>
  <si>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</si>
  <si>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</si>
  <si>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</si>
  <si>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</si>
  <si>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</si>
  <si>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</si>
  <si>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</si>
  <si>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</si>
  <si>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</si>
  <si>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</si>
  <si>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</si>
  <si>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</si>
  <si>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</si>
  <si>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</si>
  <si>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</si>
  <si>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</si>
  <si>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</si>
  <si>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</si>
  <si>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</si>
  <si>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</si>
  <si>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</si>
  <si>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</si>
  <si>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</si>
  <si>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</si>
  <si>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</si>
  <si>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</si>
  <si>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</si>
  <si>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</si>
  <si>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</si>
  <si>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</si>
  <si>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</si>
  <si>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</si>
  <si>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</si>
  <si>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</si>
  <si>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</si>
  <si>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</si>
  <si>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</si>
  <si>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</si>
  <si>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</si>
  <si>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</si>
  <si>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</si>
  <si>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</si>
  <si>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</si>
  <si>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</si>
  <si>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</si>
  <si>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</si>
  <si>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</si>
  <si>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</si>
  <si>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</si>
  <si>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</si>
  <si>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</si>
  <si>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</si>
  <si>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</si>
  <si>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</si>
  <si>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</si>
  <si>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</si>
  <si>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</si>
  <si>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</si>
  <si>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</si>
  <si>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</si>
  <si>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</si>
  <si>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</si>
  <si>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</si>
  <si>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</si>
  <si>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</si>
  <si>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</si>
  <si>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</si>
  <si>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</si>
  <si>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</si>
  <si>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</si>
  <si>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</si>
  <si>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</si>
  <si>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</si>
  <si>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</si>
  <si>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</si>
  <si>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</si>
  <si>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</si>
  <si>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</si>
  <si>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</si>
  <si>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</si>
  <si>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</si>
  <si>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</si>
  <si>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</si>
  <si>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</si>
  <si>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</si>
  <si>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</si>
  <si>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</si>
  <si>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</si>
  <si>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</si>
  <si>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</si>
  <si>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</si>
  <si>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</si>
  <si>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</si>
  <si>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</si>
  <si>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</si>
  <si>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</si>
  <si>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</si>
  <si>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</si>
  <si>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</si>
  <si>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</si>
  <si>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</si>
  <si>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</si>
  <si>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</si>
  <si>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</si>
  <si>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</si>
  <si>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</si>
  <si>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</si>
  <si>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</si>
  <si>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</si>
  <si>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</si>
  <si>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</si>
  <si>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</si>
  <si>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</si>
  <si>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</si>
  <si>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</si>
  <si>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</si>
  <si>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</si>
  <si>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</si>
  <si>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</si>
  <si>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</si>
  <si>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</si>
  <si>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</si>
  <si>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</si>
  <si>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</si>
  <si>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</si>
  <si>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</si>
  <si>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</si>
  <si>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</si>
  <si>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</si>
  <si>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</si>
  <si>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</si>
  <si>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</si>
  <si>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</si>
  <si>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</si>
  <si>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</si>
  <si>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</si>
  <si>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</si>
  <si>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</si>
  <si>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</si>
  <si>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</si>
  <si>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</si>
  <si>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</si>
  <si>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</si>
  <si>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</si>
  <si>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</si>
  <si>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</si>
  <si>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</si>
  <si>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</si>
  <si>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</si>
  <si>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</si>
  <si>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</si>
  <si>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</si>
  <si>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</si>
  <si>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</si>
  <si>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</si>
  <si>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</si>
  <si>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</si>
  <si>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</si>
  <si>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</si>
  <si>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</si>
  <si>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</si>
  <si>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</si>
  <si>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</si>
  <si>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</si>
  <si>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</si>
  <si>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</si>
  <si>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</si>
  <si>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</si>
  <si>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</si>
  <si>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</si>
  <si>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</si>
  <si>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</si>
  <si>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</si>
  <si>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</si>
  <si>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</si>
  <si>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</si>
  <si>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</si>
  <si>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</si>
  <si>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</si>
  <si>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</si>
  <si>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</si>
  <si>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</si>
  <si>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</si>
  <si>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</si>
  <si>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</si>
  <si>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</si>
  <si>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</si>
  <si>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</si>
  <si>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</si>
  <si>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</si>
  <si>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</si>
  <si>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</si>
  <si>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</si>
  <si>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</si>
  <si>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</si>
  <si>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</si>
  <si>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</si>
  <si>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</si>
  <si>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</si>
  <si>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</si>
  <si>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</si>
  <si>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</si>
  <si>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</si>
  <si>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</si>
  <si>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</si>
  <si>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</si>
  <si>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</si>
  <si>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</si>
  <si>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</si>
  <si>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</si>
  <si>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</si>
  <si>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</si>
  <si>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</si>
  <si>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</si>
  <si>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</si>
  <si>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</si>
  <si>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</si>
  <si>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</si>
  <si>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</si>
  <si>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</si>
  <si>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</si>
  <si>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</si>
  <si>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</si>
  <si>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</si>
  <si>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</si>
  <si>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</si>
  <si>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</si>
  <si>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</si>
  <si>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</si>
  <si>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</si>
  <si>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</si>
  <si>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</si>
  <si>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</si>
  <si>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</si>
  <si>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</si>
  <si>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</si>
  <si>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</si>
  <si>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</si>
  <si>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</si>
  <si>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</si>
  <si>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</si>
  <si>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</si>
  <si>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</si>
  <si>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</si>
  <si>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</si>
  <si>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</si>
  <si>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</si>
  <si>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</si>
  <si>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</si>
  <si>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</si>
  <si>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</si>
  <si>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</si>
  <si>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</si>
  <si>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</si>
  <si>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</si>
  <si>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</si>
  <si>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</si>
  <si>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</si>
  <si>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</si>
  <si>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</si>
  <si>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</si>
  <si>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</si>
  <si>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</si>
  <si>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</si>
  <si>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</si>
  <si>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</si>
  <si>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</si>
  <si>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</si>
  <si>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</si>
  <si>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</si>
  <si>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</si>
  <si>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</si>
  <si>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</si>
  <si>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</si>
  <si>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</si>
  <si>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</si>
  <si>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</si>
  <si>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</si>
  <si>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</si>
  <si>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</si>
  <si>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</si>
  <si>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</si>
  <si>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</si>
  <si>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</si>
  <si>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</si>
  <si>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</si>
  <si>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</si>
  <si>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</si>
  <si>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</si>
  <si>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</si>
  <si>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</si>
  <si>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</si>
  <si>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</si>
  <si>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</si>
  <si>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</si>
  <si>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</si>
  <si>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</si>
  <si>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</si>
  <si>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</si>
  <si>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</si>
  <si>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</si>
  <si>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</si>
  <si>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</si>
  <si>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</si>
  <si>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</si>
  <si>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</si>
  <si>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</si>
  <si>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</si>
  <si>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</si>
  <si>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</si>
  <si>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</si>
  <si>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</si>
  <si>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</si>
  <si>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</si>
  <si>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</si>
  <si>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</si>
  <si>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</si>
  <si>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</si>
  <si>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</si>
  <si>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</si>
  <si>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</si>
  <si>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</si>
  <si>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</si>
  <si>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</si>
  <si>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</si>
  <si>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</si>
  <si>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</si>
  <si>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</si>
  <si>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</si>
  <si>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</si>
  <si>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</si>
  <si>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</si>
  <si>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</si>
  <si>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</si>
  <si>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</si>
  <si>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</si>
  <si>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</si>
  <si>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</si>
  <si>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</si>
  <si>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</si>
  <si>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</si>
  <si>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</si>
  <si>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</si>
  <si>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</si>
  <si>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</si>
  <si>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</si>
  <si>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</si>
  <si>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</si>
  <si>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</si>
  <si>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</si>
  <si>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</si>
  <si>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</si>
  <si>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</si>
  <si>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</si>
  <si>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</si>
  <si>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</si>
  <si>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</si>
  <si>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</si>
  <si>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</si>
  <si>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</si>
  <si>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</si>
  <si>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</si>
  <si>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</si>
  <si>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</si>
  <si>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</si>
  <si>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</si>
  <si>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</si>
  <si>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</si>
  <si>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</si>
  <si>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</si>
  <si>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</si>
  <si>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</si>
  <si>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</si>
  <si>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</si>
  <si>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</si>
  <si>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</si>
  <si>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</si>
  <si>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</si>
  <si>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</si>
  <si>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</si>
  <si>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</si>
  <si>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</si>
  <si>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</si>
  <si>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</si>
  <si>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</si>
  <si>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</si>
  <si>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</si>
  <si>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</si>
  <si>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</si>
  <si>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</si>
  <si>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</si>
  <si>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</si>
  <si>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</si>
  <si>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</si>
  <si>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</si>
  <si>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</si>
  <si>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</si>
  <si>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</si>
  <si>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</si>
  <si>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</si>
  <si>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</si>
  <si>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</si>
  <si>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</si>
  <si>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</si>
  <si>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</si>
  <si>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</si>
  <si>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</si>
  <si>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</si>
  <si>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</si>
  <si>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</si>
  <si>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</si>
  <si>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</si>
  <si>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</si>
  <si>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</si>
  <si>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</si>
  <si>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</si>
  <si>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</si>
  <si>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</si>
  <si>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</si>
  <si>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</si>
  <si>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</si>
  <si>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</si>
  <si>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</si>
  <si>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</si>
  <si>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</si>
  <si>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</si>
  <si>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</si>
  <si>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</si>
  <si>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</si>
  <si>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</si>
  <si>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</si>
  <si>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</si>
  <si>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</si>
  <si>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</si>
  <si>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</si>
  <si>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</si>
  <si>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</si>
  <si>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</si>
  <si>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</si>
  <si>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</si>
  <si>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</si>
  <si>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</si>
  <si>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</si>
  <si>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</si>
  <si>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</si>
  <si>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</si>
  <si>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</si>
  <si>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</si>
  <si>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</si>
  <si>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</si>
  <si>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</si>
  <si>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</si>
  <si>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</si>
  <si>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</si>
  <si>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</si>
  <si>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</si>
  <si>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</si>
  <si>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</si>
  <si>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</si>
  <si>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</si>
  <si>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</si>
  <si>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</si>
  <si>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</si>
  <si>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</si>
  <si>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</si>
  <si>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</si>
  <si>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</si>
  <si>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</si>
  <si>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</si>
  <si>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</si>
  <si>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</si>
  <si>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</si>
  <si>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</si>
  <si>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</si>
  <si>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</si>
  <si>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</si>
  <si>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</si>
  <si>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</si>
  <si>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</si>
  <si>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</si>
  <si>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</si>
  <si>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</si>
  <si>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</si>
  <si>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</si>
  <si>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</si>
  <si>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</si>
  <si>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</si>
  <si>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</si>
  <si>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</si>
  <si>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</si>
  <si>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</si>
  <si>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</si>
  <si>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</si>
  <si>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</si>
  <si>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</si>
  <si>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</si>
  <si>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</si>
  <si>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</si>
  <si>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</si>
  <si>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</si>
  <si>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</si>
  <si>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</si>
  <si>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</si>
  <si>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</si>
  <si>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</si>
  <si>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</si>
  <si>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</si>
  <si>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</si>
  <si>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</si>
  <si>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</si>
  <si>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</si>
  <si>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</si>
  <si>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</si>
  <si>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</si>
  <si>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</si>
  <si>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</si>
  <si>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</si>
  <si>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</si>
  <si>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</si>
  <si>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</si>
  <si>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</si>
  <si>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</si>
  <si>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</si>
  <si>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</si>
  <si>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</si>
  <si>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</si>
  <si>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</si>
  <si>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</si>
  <si>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</si>
  <si>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</si>
  <si>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</si>
  <si>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</si>
  <si>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</si>
  <si>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</si>
  <si>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</si>
  <si>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</si>
  <si>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</si>
  <si>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</si>
  <si>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</si>
  <si>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</si>
  <si>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</si>
  <si>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</si>
  <si>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</si>
  <si>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</si>
  <si>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</si>
  <si>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</si>
  <si>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</si>
  <si>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</si>
  <si>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</si>
  <si>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</si>
  <si>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</si>
  <si>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</si>
  <si>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</si>
  <si>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</si>
  <si>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</si>
  <si>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</si>
  <si>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</si>
  <si>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</si>
  <si>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</si>
  <si>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</si>
  <si>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</si>
  <si>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</si>
  <si>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</si>
  <si>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</si>
  <si>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</si>
  <si>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</si>
  <si>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</si>
  <si>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</si>
  <si>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</si>
  <si>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</si>
  <si>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</si>
  <si>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</si>
  <si>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</si>
  <si>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</si>
  <si>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</si>
  <si>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</si>
  <si>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</si>
  <si>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</si>
  <si>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</si>
  <si>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</si>
  <si>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</si>
  <si>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</si>
  <si>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</si>
  <si>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</si>
  <si>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</si>
  <si>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</si>
  <si>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</si>
  <si>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</si>
  <si>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</si>
  <si>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</si>
  <si>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</si>
  <si>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</si>
  <si>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</si>
  <si>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</si>
  <si>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</si>
  <si>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</si>
  <si>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</si>
  <si>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</si>
  <si>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</si>
  <si>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</si>
  <si>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</si>
  <si>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</si>
  <si>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</si>
  <si>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</si>
  <si>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</si>
  <si>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</si>
  <si>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</si>
  <si>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</si>
  <si>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</si>
  <si>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</si>
  <si>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</si>
  <si>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</si>
  <si>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</si>
  <si>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</si>
  <si>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</si>
  <si>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</si>
  <si>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</si>
  <si>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</si>
  <si>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</si>
  <si>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</si>
  <si>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</si>
  <si>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</si>
  <si>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</si>
  <si>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</si>
  <si>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</si>
  <si>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</si>
  <si>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</si>
  <si>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</si>
  <si>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</si>
  <si>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</si>
  <si>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</si>
  <si>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</si>
  <si>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</si>
  <si>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</si>
  <si>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</si>
  <si>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</si>
  <si>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</si>
  <si>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</si>
  <si>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</si>
  <si>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</si>
  <si>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</si>
  <si>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</si>
  <si>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</si>
  <si>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</si>
  <si>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</si>
  <si>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</si>
  <si>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</si>
  <si>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</si>
  <si>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</si>
  <si>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</si>
  <si>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</si>
  <si>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</si>
  <si>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</si>
  <si>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</si>
  <si>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</si>
  <si>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</si>
  <si>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</si>
  <si>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</si>
  <si>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</si>
  <si>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</si>
  <si>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</si>
  <si>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</si>
  <si>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</si>
  <si>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</si>
  <si>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</si>
  <si>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</si>
  <si>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</si>
  <si>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</si>
  <si>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</si>
  <si>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</si>
  <si>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</si>
  <si>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</si>
  <si>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</si>
  <si>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</si>
  <si>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</si>
  <si>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</si>
  <si>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</si>
  <si>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</si>
  <si>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</si>
  <si>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</si>
  <si>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</si>
  <si>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</si>
  <si>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</si>
  <si>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</si>
  <si>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</si>
  <si>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</si>
  <si>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</si>
  <si>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</si>
  <si>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</si>
  <si>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</si>
  <si>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</si>
  <si>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</si>
  <si>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</si>
  <si>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</si>
  <si>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</si>
  <si>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</si>
  <si>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</si>
  <si>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</si>
  <si>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</si>
  <si>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</si>
  <si>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</si>
  <si>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</si>
  <si>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</si>
  <si>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</si>
  <si>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</si>
  <si>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</si>
  <si>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</si>
  <si>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</si>
  <si>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</si>
  <si>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</si>
  <si>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</si>
  <si>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</si>
  <si>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</si>
  <si>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</si>
  <si>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</si>
  <si>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</si>
  <si>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</si>
  <si>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</si>
  <si>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</si>
  <si>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</si>
  <si>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</si>
  <si>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</si>
  <si>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</si>
  <si>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</si>
  <si>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</si>
  <si>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</si>
  <si>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</si>
  <si>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</si>
  <si>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</si>
  <si>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</si>
  <si>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</si>
  <si>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</si>
  <si>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</si>
  <si>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</si>
  <si>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</si>
  <si>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</si>
  <si>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</si>
  <si>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</si>
  <si>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</si>
  <si>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</si>
  <si>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</si>
  <si>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</si>
  <si>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</si>
  <si>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</si>
  <si>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</si>
  <si>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</si>
  <si>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</si>
  <si>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</si>
  <si>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</si>
  <si>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</si>
  <si>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</si>
  <si>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</si>
  <si>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</si>
  <si>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</si>
  <si>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</si>
  <si>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</si>
  <si>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</si>
  <si>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</si>
  <si>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</si>
  <si>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</si>
  <si>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</si>
  <si>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</si>
  <si>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</si>
  <si>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</si>
  <si>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</si>
  <si>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</si>
  <si>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</si>
  <si>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</si>
  <si>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</si>
  <si>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</si>
  <si>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</si>
  <si>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</si>
  <si>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</si>
  <si>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</si>
  <si>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</si>
  <si>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</si>
  <si>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</si>
  <si>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</si>
  <si>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</si>
  <si>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</si>
  <si>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</si>
  <si>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</si>
  <si>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</si>
  <si>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</si>
  <si>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</si>
  <si>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</si>
  <si>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</si>
  <si>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</si>
  <si>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</si>
  <si>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</si>
  <si>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</si>
  <si>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</si>
  <si>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</si>
  <si>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</si>
  <si>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</si>
  <si>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</si>
  <si>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</si>
  <si>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</si>
  <si>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</si>
  <si>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</si>
  <si>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</si>
  <si>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</si>
  <si>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</si>
  <si>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</si>
  <si>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</si>
  <si>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</si>
  <si>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</si>
  <si>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</si>
  <si>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</si>
  <si>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</si>
  <si>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</si>
  <si>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</si>
  <si>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</si>
  <si>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</si>
  <si>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</si>
  <si>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</si>
  <si>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</si>
  <si>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</si>
  <si>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</si>
  <si>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</si>
  <si>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</si>
  <si>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</si>
  <si>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</si>
  <si>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</si>
  <si>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</si>
  <si>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</si>
  <si>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</si>
  <si>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</si>
  <si>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</si>
  <si>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</si>
  <si>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</si>
  <si>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</si>
  <si>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</si>
  <si>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</si>
  <si>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</si>
  <si>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</si>
  <si>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</si>
  <si>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</si>
  <si>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</si>
  <si>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</si>
  <si>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</si>
  <si>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</si>
  <si>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</si>
  <si>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</si>
  <si>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</si>
  <si>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</si>
  <si>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</si>
  <si>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</si>
  <si>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</si>
  <si>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</si>
  <si>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</si>
  <si>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</si>
  <si>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</si>
  <si>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</si>
  <si>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</si>
  <si>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</si>
  <si>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</si>
  <si>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</si>
  <si>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</si>
  <si>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</si>
  <si>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</si>
  <si>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</si>
  <si>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</si>
  <si>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</si>
  <si>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</si>
  <si>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</si>
  <si>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</si>
  <si>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</si>
  <si>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</si>
  <si>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</si>
  <si>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</si>
  <si>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</si>
  <si>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</si>
  <si>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</si>
  <si>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</si>
  <si>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</si>
  <si>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</si>
  <si>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</si>
  <si>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</si>
  <si>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</si>
  <si>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</si>
  <si>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</si>
  <si>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</si>
  <si>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</si>
  <si>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</si>
  <si>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</si>
  <si>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</si>
  <si>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</si>
  <si>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</si>
  <si>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</si>
  <si>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</si>
  <si>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</si>
  <si>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</si>
  <si>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</si>
  <si>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</si>
  <si>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</si>
  <si>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</si>
  <si>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</si>
  <si>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</si>
  <si>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</si>
  <si>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</si>
  <si>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</si>
  <si>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</si>
  <si>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</si>
  <si>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</si>
  <si>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</si>
  <si>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</si>
  <si>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</si>
  <si>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</si>
  <si>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</si>
  <si>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</si>
  <si>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</si>
  <si>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</si>
  <si>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</si>
  <si>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</si>
  <si>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</si>
  <si>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</si>
  <si>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</si>
  <si>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</si>
  <si>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</si>
  <si>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</si>
  <si>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</si>
  <si>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</si>
  <si>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</si>
  <si>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</si>
  <si>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</si>
  <si>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</si>
  <si>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</si>
  <si>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</si>
  <si>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</si>
  <si>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</si>
  <si>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</si>
  <si>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</si>
  <si>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</si>
  <si>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</si>
  <si>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</si>
  <si>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</si>
  <si>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</si>
  <si>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</si>
  <si>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</si>
  <si>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</si>
  <si>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</si>
  <si>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</si>
  <si>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</si>
  <si>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</si>
  <si>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</si>
  <si>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</si>
  <si>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</si>
  <si>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</si>
  <si>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</si>
  <si>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</si>
  <si>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</si>
  <si>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</si>
  <si>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</si>
  <si>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</si>
  <si>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</si>
  <si>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</si>
  <si>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</si>
  <si>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</si>
  <si>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</si>
  <si>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</si>
  <si>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</si>
  <si>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</si>
  <si>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</si>
  <si>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</si>
  <si>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</si>
  <si>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</si>
  <si>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</si>
  <si>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</si>
  <si>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</si>
  <si>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</si>
  <si>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</si>
  <si>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</si>
  <si>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</si>
  <si>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</si>
  <si>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</si>
  <si>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</si>
  <si>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</si>
  <si>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</si>
  <si>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</si>
  <si>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</si>
  <si>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</si>
  <si>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</si>
  <si>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</si>
  <si>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</si>
  <si>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</si>
  <si>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</si>
  <si>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</si>
  <si>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</si>
  <si>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</si>
  <si>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</si>
  <si>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</si>
  <si>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</si>
  <si>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</si>
  <si>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</si>
  <si>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</si>
  <si>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</si>
  <si>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</si>
  <si>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</si>
  <si>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</si>
  <si>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</si>
  <si>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</si>
  <si>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</si>
  <si>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</si>
  <si>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</si>
  <si>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</si>
  <si>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</si>
  <si>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</si>
  <si>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</si>
  <si>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</si>
  <si>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</si>
  <si>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</si>
  <si>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</si>
  <si>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</si>
  <si>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</si>
  <si>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</si>
  <si>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</si>
  <si>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</si>
  <si>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</si>
  <si>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</si>
  <si>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</si>
  <si>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</si>
  <si>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</si>
  <si>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</si>
  <si>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</si>
  <si>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</si>
  <si>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</si>
  <si>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</si>
  <si>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</si>
  <si>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</si>
  <si>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</si>
  <si>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</si>
  <si>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</si>
  <si>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</si>
  <si>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</si>
  <si>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</si>
  <si>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</si>
  <si>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</si>
  <si>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</si>
  <si>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</si>
  <si>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</si>
  <si>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</si>
  <si>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</si>
  <si>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</si>
  <si>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</si>
  <si>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</si>
  <si>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</si>
  <si>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</si>
  <si>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</si>
  <si>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</si>
  <si>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</si>
  <si>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</si>
  <si>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</si>
  <si>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</si>
  <si>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</si>
  <si>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</si>
  <si>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</si>
  <si>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</si>
  <si>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</si>
  <si>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</si>
  <si>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</si>
  <si>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</si>
  <si>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</si>
  <si>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</si>
  <si>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</si>
  <si>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</si>
  <si>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</si>
  <si>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</si>
  <si>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</si>
  <si>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</si>
  <si>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</si>
  <si>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</si>
  <si>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</si>
  <si>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</si>
  <si>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</si>
  <si>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</si>
  <si>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</si>
  <si>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</si>
  <si>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</si>
  <si>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</si>
  <si>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</si>
  <si>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</si>
  <si>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</si>
  <si>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</si>
  <si>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</si>
  <si>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</si>
  <si>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</si>
  <si>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</si>
  <si>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</si>
  <si>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</si>
  <si>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</si>
  <si>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</si>
  <si>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</si>
  <si>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</si>
  <si>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</si>
  <si>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</si>
  <si>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</si>
  <si>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</si>
  <si>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</si>
  <si>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</si>
  <si>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</si>
  <si>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</si>
  <si>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</si>
  <si>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</si>
  <si>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</si>
  <si>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</si>
  <si>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</si>
  <si>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</si>
  <si>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</si>
  <si>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</si>
  <si>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</si>
  <si>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</si>
  <si>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</si>
  <si>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</si>
  <si>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</si>
  <si>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</si>
  <si>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</si>
  <si>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</si>
  <si>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</si>
  <si>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</si>
  <si>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</si>
  <si>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</si>
  <si>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</si>
  <si>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</si>
  <si>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</si>
  <si>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</si>
  <si>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</si>
  <si>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</si>
  <si>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</si>
  <si>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</si>
  <si>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</si>
  <si>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</si>
  <si>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</si>
  <si>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</si>
  <si>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</si>
  <si>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</si>
  <si>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</si>
  <si>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</si>
  <si>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</si>
  <si>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</si>
  <si>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</si>
  <si>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</si>
  <si>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</si>
  <si>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</si>
  <si>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</si>
  <si>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</si>
  <si>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</si>
  <si>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</si>
  <si>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</si>
  <si>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</si>
  <si>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</si>
  <si>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</si>
  <si>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</si>
  <si>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</si>
  <si>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</si>
  <si>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</si>
  <si>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</si>
  <si>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</si>
  <si>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</si>
  <si>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</si>
  <si>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</si>
  <si>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</si>
  <si>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</si>
  <si>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</si>
  <si>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</si>
  <si>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</si>
  <si>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</si>
  <si>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</si>
  <si>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</si>
  <si>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</si>
  <si>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</si>
  <si>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</si>
  <si>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</si>
  <si>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</si>
  <si>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</si>
  <si>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</si>
  <si>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</si>
  <si>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</si>
  <si>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</si>
  <si>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</si>
  <si>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</si>
  <si>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</si>
  <si>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</si>
  <si>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</si>
  <si>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</si>
  <si>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</si>
  <si>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</si>
  <si>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</si>
  <si>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</si>
  <si>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</si>
  <si>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</si>
  <si>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</si>
  <si>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</si>
  <si>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</si>
  <si>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</si>
  <si>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</si>
  <si>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</si>
  <si>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</si>
  <si>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</si>
  <si>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</si>
  <si>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</si>
  <si>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</si>
  <si>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</si>
  <si>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</si>
  <si>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</si>
  <si>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</si>
  <si>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</si>
  <si>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</si>
  <si>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</si>
  <si>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</si>
  <si>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</si>
  <si>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</si>
  <si>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</si>
  <si>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</si>
  <si>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</si>
  <si>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</si>
  <si>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</si>
  <si>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</si>
  <si>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</si>
  <si>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</si>
  <si>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</si>
  <si>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</si>
  <si>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</si>
  <si>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</si>
  <si>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</si>
  <si>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</si>
  <si>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</si>
  <si>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</si>
  <si>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</si>
  <si>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</si>
  <si>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</si>
  <si>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</si>
  <si>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</si>
  <si>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</si>
  <si>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</si>
  <si>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</si>
  <si>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</si>
  <si>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</si>
  <si>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</si>
  <si>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</si>
  <si>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</si>
  <si>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</si>
  <si>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</si>
  <si>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</si>
  <si>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</si>
  <si>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</si>
  <si>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</si>
  <si>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</si>
  <si>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</si>
  <si>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</si>
  <si>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</si>
  <si>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</si>
  <si>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</si>
  <si>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</si>
  <si>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</si>
  <si>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</si>
  <si>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</si>
  <si>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</si>
  <si>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</si>
  <si>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</si>
  <si>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</si>
  <si>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</si>
  <si>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</si>
  <si>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</si>
  <si>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</si>
  <si>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</si>
  <si>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</si>
  <si>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</si>
  <si>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</si>
  <si>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</si>
  <si>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</si>
  <si>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</si>
  <si>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</si>
  <si>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</si>
  <si>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</si>
  <si>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</si>
  <si>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</si>
  <si>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</si>
  <si>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</si>
  <si>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</si>
  <si>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</si>
  <si>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</si>
  <si>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</si>
  <si>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</si>
  <si>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</si>
  <si>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</si>
  <si>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</si>
  <si>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</si>
  <si>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</si>
  <si>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</si>
  <si>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</si>
  <si>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</si>
  <si>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</si>
  <si>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</si>
  <si>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</si>
  <si>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</si>
  <si>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</si>
  <si>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</si>
  <si>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</si>
  <si>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</si>
  <si>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</si>
  <si>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</si>
  <si>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</si>
  <si>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</si>
  <si>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</si>
  <si>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</si>
  <si>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</si>
  <si>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</si>
  <si>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</si>
  <si>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</si>
  <si>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</si>
  <si>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</si>
  <si>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</si>
  <si>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</si>
  <si>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</si>
  <si>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</si>
  <si>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</si>
  <si>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</si>
  <si>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</si>
  <si>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</si>
  <si>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</si>
  <si>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</si>
  <si>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</si>
  <si>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</si>
  <si>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</si>
  <si>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</si>
  <si>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</si>
  <si>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</si>
  <si>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</si>
  <si>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</si>
  <si>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</si>
  <si>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</si>
  <si>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</si>
  <si>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</si>
  <si>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</si>
  <si>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</si>
  <si>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</si>
  <si>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</si>
  <si>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</si>
  <si>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</si>
  <si>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</si>
  <si>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</si>
  <si>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</si>
  <si>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</si>
  <si>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</si>
  <si>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</si>
  <si>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</si>
  <si>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</si>
  <si>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</si>
  <si>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</si>
  <si>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</si>
  <si>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</si>
  <si>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</si>
  <si>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</si>
  <si>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</si>
  <si>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</si>
  <si>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</si>
  <si>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</si>
  <si>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</si>
  <si>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</si>
  <si>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</si>
  <si>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</si>
  <si>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</si>
  <si>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</si>
  <si>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</si>
  <si>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</si>
  <si>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</si>
  <si>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</si>
  <si>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</si>
  <si>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</si>
  <si>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</si>
  <si>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</si>
  <si>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</si>
  <si>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</si>
  <si>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</si>
  <si>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</si>
  <si>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</si>
  <si>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</si>
  <si>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</si>
  <si>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</si>
  <si>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</si>
  <si>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</si>
  <si>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</si>
  <si>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</si>
  <si>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</si>
  <si>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</si>
  <si>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</si>
  <si>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</si>
  <si>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</si>
  <si>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</si>
  <si>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</si>
  <si>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</si>
  <si>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</si>
  <si>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</si>
  <si>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</si>
  <si>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</si>
  <si>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</si>
  <si>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</si>
  <si>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</si>
  <si>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</si>
  <si>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</si>
  <si>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</si>
  <si>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</si>
  <si>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</si>
  <si>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</si>
  <si>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</si>
  <si>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</si>
  <si>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</si>
  <si>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</si>
  <si>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</si>
  <si>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</si>
  <si>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</si>
  <si>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</si>
  <si>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</si>
  <si>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</si>
  <si>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</si>
  <si>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</si>
  <si>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</si>
  <si>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</si>
  <si>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</si>
  <si>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</si>
  <si>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</si>
  <si>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</si>
  <si>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</si>
  <si>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</si>
  <si>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</si>
  <si>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</si>
  <si>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</si>
  <si>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</si>
  <si>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</si>
  <si>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</si>
  <si>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</si>
  <si>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</si>
  <si>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</si>
  <si>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</si>
  <si>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</si>
  <si>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</si>
  <si>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</si>
  <si>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</si>
  <si>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</si>
  <si>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</si>
  <si>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</si>
  <si>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</si>
  <si>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</si>
  <si>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</si>
  <si>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</si>
  <si>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</si>
  <si>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</si>
  <si>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</si>
  <si>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</si>
  <si>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</si>
  <si>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</si>
  <si>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</si>
  <si>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</si>
  <si>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</si>
  <si>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</si>
  <si>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</si>
  <si>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</si>
  <si>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</si>
  <si>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</si>
  <si>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</si>
  <si>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</si>
  <si>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</si>
  <si>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</si>
  <si>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</si>
  <si>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</si>
  <si>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</si>
  <si>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</si>
  <si>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</si>
  <si>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</si>
  <si>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</si>
  <si>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</si>
  <si>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</si>
  <si>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</si>
  <si>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</si>
  <si>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</si>
  <si>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</si>
  <si>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</si>
  <si>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</si>
  <si>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</si>
  <si>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</si>
  <si>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</si>
  <si>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</si>
  <si>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</si>
  <si>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</si>
  <si>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</si>
  <si>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</si>
  <si>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</si>
  <si>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</si>
  <si>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</si>
  <si>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</si>
  <si>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</si>
  <si>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</si>
  <si>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</si>
  <si>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</si>
  <si>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</si>
  <si>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</si>
  <si>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</si>
  <si>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</si>
  <si>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</si>
  <si>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</si>
  <si>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</si>
  <si>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</si>
  <si>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</si>
  <si>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</si>
  <si>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</si>
  <si>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</si>
  <si>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</si>
  <si>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</si>
  <si>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</si>
  <si>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</si>
  <si>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</si>
  <si>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</si>
  <si>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</si>
  <si>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</si>
  <si>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</si>
  <si>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</si>
  <si>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</si>
  <si>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</si>
  <si>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</si>
  <si>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</si>
  <si>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</si>
  <si>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</si>
  <si>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</si>
  <si>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</si>
  <si>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</si>
  <si>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</si>
  <si>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</si>
  <si>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</si>
  <si>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</si>
  <si>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</si>
  <si>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</si>
  <si>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</si>
  <si>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</si>
  <si>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</si>
  <si>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</si>
  <si>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</si>
  <si>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</si>
  <si>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</si>
  <si>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</si>
  <si>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</si>
  <si>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</si>
  <si>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</si>
  <si>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</si>
  <si>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</si>
  <si>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</si>
  <si>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</si>
  <si>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</si>
  <si>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</si>
  <si>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</si>
  <si>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</si>
  <si>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</si>
  <si>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</si>
  <si>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</si>
  <si>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</si>
  <si>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</si>
  <si>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</si>
  <si>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</si>
  <si>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</si>
  <si>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</si>
  <si>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</si>
  <si>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</si>
  <si>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</si>
  <si>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</si>
  <si>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</si>
  <si>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</si>
  <si>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</si>
  <si>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</si>
  <si>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</si>
  <si>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</si>
  <si>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</si>
  <si>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</si>
  <si>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</si>
  <si>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</si>
  <si>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</si>
  <si>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</si>
  <si>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</si>
  <si>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</si>
  <si>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</si>
  <si>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</si>
  <si>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</si>
  <si>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</si>
  <si>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</si>
  <si>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</si>
  <si>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</si>
  <si>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</si>
  <si>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</si>
  <si>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</si>
  <si>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</si>
  <si>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</si>
  <si>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</si>
  <si>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</si>
  <si>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</si>
  <si>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</si>
  <si>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</si>
  <si>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</si>
  <si>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</si>
  <si>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</si>
  <si>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</si>
  <si>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</si>
  <si>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</si>
  <si>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</si>
  <si>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</si>
  <si>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</si>
  <si>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</si>
  <si>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</si>
  <si>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</si>
  <si>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</si>
  <si>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</si>
  <si>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</si>
  <si>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</si>
  <si>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</si>
  <si>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</si>
  <si>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</si>
  <si>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</si>
  <si>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</si>
  <si>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</si>
  <si>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</si>
  <si>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</si>
  <si>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</si>
  <si>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</si>
  <si>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</si>
  <si>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</si>
  <si>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</si>
  <si>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</si>
  <si>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</si>
  <si>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</si>
  <si>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</si>
  <si>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</si>
  <si>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</si>
  <si>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</si>
  <si>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</si>
  <si>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</si>
  <si>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</si>
  <si>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</si>
  <si>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</si>
  <si>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</si>
  <si>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</si>
  <si>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</si>
  <si>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</si>
  <si>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</si>
  <si>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</si>
  <si>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</si>
  <si>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</si>
  <si>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</si>
  <si>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</si>
  <si>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</si>
  <si>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</si>
  <si>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</si>
  <si>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</si>
  <si>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</si>
  <si>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</si>
  <si>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</si>
  <si>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</si>
  <si>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</si>
  <si>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</si>
  <si>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</si>
  <si>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</si>
  <si>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</si>
  <si>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</si>
  <si>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</si>
  <si>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</si>
  <si>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</si>
  <si>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</si>
  <si>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</si>
  <si>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</si>
  <si>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</si>
  <si>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</si>
  <si>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</si>
  <si>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</si>
  <si>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</si>
  <si>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</si>
  <si>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</si>
  <si>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</si>
  <si>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</si>
  <si>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</si>
  <si>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</si>
  <si>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</si>
  <si>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</si>
  <si>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</si>
  <si>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</si>
  <si>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</si>
  <si>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</si>
  <si>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</si>
  <si>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</si>
  <si>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</si>
  <si>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</si>
  <si>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</si>
  <si>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</si>
  <si>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</si>
  <si>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</si>
  <si>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</si>
  <si>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</si>
  <si>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</si>
  <si>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</si>
  <si>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</si>
  <si>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</si>
  <si>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</si>
  <si>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</si>
  <si>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</si>
  <si>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</si>
  <si>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</si>
  <si>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</si>
  <si>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</si>
  <si>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</si>
  <si>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</si>
  <si>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</si>
  <si>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</si>
  <si>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</si>
  <si>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</si>
  <si>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</si>
  <si>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</si>
  <si>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</si>
  <si>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</si>
  <si>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</si>
  <si>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</si>
  <si>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</si>
  <si>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</si>
  <si>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</si>
  <si>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</si>
  <si>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</si>
  <si>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</si>
  <si>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</si>
  <si>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</si>
  <si>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</si>
  <si>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</si>
  <si>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</si>
  <si>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</si>
  <si>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</si>
  <si>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</si>
  <si>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</si>
  <si>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</si>
  <si>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</si>
  <si>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</si>
  <si>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</si>
  <si>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</si>
  <si>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</si>
  <si>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</si>
  <si>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</si>
  <si>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</si>
  <si>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</si>
  <si>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</si>
  <si>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</si>
  <si>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</si>
  <si>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</si>
  <si>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</si>
  <si>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</si>
  <si>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</si>
  <si>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</si>
  <si>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</si>
  <si>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</si>
  <si>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</si>
  <si>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</si>
  <si>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</si>
  <si>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</si>
  <si>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</si>
  <si>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</si>
  <si>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</si>
  <si>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</si>
  <si>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</si>
  <si>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</si>
  <si>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</si>
  <si>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</si>
  <si>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</si>
  <si>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</si>
  <si>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</si>
  <si>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</si>
  <si>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</si>
  <si>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</si>
  <si>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</si>
  <si>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</si>
  <si>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</si>
  <si>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</si>
  <si>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</si>
  <si>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</si>
  <si>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</si>
  <si>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</si>
  <si>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</si>
  <si>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</si>
  <si>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</si>
  <si>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</si>
  <si>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</si>
  <si>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</si>
  <si>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</si>
  <si>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</si>
  <si>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</si>
  <si>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</si>
  <si>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</si>
  <si>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</si>
  <si>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</si>
  <si>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</si>
  <si>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</si>
  <si>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</si>
  <si>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</si>
  <si>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</si>
  <si>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</si>
  <si>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</si>
  <si>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</si>
  <si>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</si>
  <si>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</si>
  <si>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</si>
  <si>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</si>
  <si>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</si>
  <si>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</si>
  <si>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</si>
  <si>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</si>
  <si>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</si>
  <si>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</si>
  <si>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</si>
  <si>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</si>
  <si>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</si>
  <si>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</si>
  <si>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</si>
  <si>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</si>
  <si>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</si>
  <si>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</si>
  <si>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</si>
  <si>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</si>
  <si>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</si>
  <si>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</si>
  <si>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</si>
  <si>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</si>
  <si>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</si>
  <si>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</si>
  <si>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</si>
  <si>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</si>
  <si>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</si>
  <si>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</si>
  <si>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</si>
  <si>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</si>
  <si>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</si>
  <si>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</si>
  <si>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</si>
  <si>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</si>
  <si>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</si>
  <si>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</si>
  <si>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</si>
  <si>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</si>
  <si>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</si>
  <si>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</si>
  <si>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</si>
  <si>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</si>
  <si>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</si>
  <si>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</si>
  <si>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</si>
  <si>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</si>
  <si>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</si>
  <si>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</si>
  <si>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</si>
  <si>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</si>
  <si>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</si>
  <si>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</si>
  <si>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</si>
  <si>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</si>
  <si>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</si>
  <si>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</si>
  <si>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</si>
  <si>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</si>
  <si>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</si>
  <si>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</si>
  <si>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</si>
  <si>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</si>
  <si>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</si>
  <si>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</si>
  <si>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</si>
  <si>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</si>
  <si>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</si>
  <si>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</si>
  <si>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</si>
  <si>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</si>
  <si>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</si>
  <si>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</si>
  <si>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</si>
  <si>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</si>
  <si>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</si>
  <si>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</si>
  <si>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</si>
  <si>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</si>
  <si>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</si>
  <si>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</si>
  <si>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</si>
  <si>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</si>
  <si>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</si>
  <si>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</si>
  <si>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</si>
  <si>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</si>
  <si>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</si>
  <si>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</si>
  <si>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</si>
  <si>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</si>
  <si>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</si>
  <si>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</si>
  <si>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</si>
  <si>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</si>
  <si>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</si>
  <si>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</si>
  <si>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</si>
  <si>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</si>
  <si>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</si>
  <si>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</si>
  <si>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</si>
  <si>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</si>
  <si>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</si>
  <si>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</si>
  <si>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</si>
  <si>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</si>
  <si>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</si>
  <si>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</si>
  <si>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</si>
  <si>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</si>
  <si>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</si>
  <si>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</si>
  <si>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</si>
  <si>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</si>
  <si>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</si>
  <si>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</si>
  <si>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</si>
  <si>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</si>
  <si>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</si>
  <si>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</si>
  <si>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</si>
  <si>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</si>
  <si>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</si>
  <si>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</si>
  <si>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</si>
  <si>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</si>
  <si>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</si>
  <si>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</si>
  <si>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</si>
  <si>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</si>
  <si>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</si>
  <si>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</si>
  <si>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</si>
  <si>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</si>
  <si>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</si>
  <si>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</si>
  <si>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</si>
  <si>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</si>
  <si>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</si>
  <si>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</si>
  <si>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</si>
  <si>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</si>
  <si>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</si>
  <si>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</si>
  <si>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</si>
  <si>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</si>
  <si>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</si>
  <si>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</si>
  <si>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</si>
  <si>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</si>
  <si>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</si>
  <si>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</si>
  <si>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</si>
  <si>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</si>
  <si>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</si>
  <si>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</si>
  <si>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</si>
  <si>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</si>
  <si>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</si>
  <si>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</si>
  <si>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</si>
  <si>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</si>
  <si>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</si>
  <si>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</si>
  <si>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</si>
  <si>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</si>
  <si>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</si>
  <si>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</si>
  <si>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</si>
  <si>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</si>
  <si>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</si>
  <si>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</si>
  <si>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</si>
  <si>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</si>
  <si>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</si>
  <si>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</si>
  <si>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</si>
  <si>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</si>
  <si>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</si>
  <si>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</si>
  <si>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</si>
  <si>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</si>
  <si>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</si>
  <si>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</si>
  <si>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</si>
  <si>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</si>
  <si>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</si>
  <si>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</si>
  <si>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</si>
  <si>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</si>
  <si>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</si>
  <si>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</si>
  <si>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</si>
  <si>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</si>
  <si>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</si>
  <si>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</si>
  <si>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</si>
  <si>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</si>
  <si>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</si>
  <si>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</si>
  <si>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</si>
  <si>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</si>
  <si>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</si>
  <si>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</si>
  <si>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</si>
  <si>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</si>
  <si>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</si>
  <si>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</si>
  <si>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</si>
  <si>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</si>
  <si>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</si>
  <si>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</si>
  <si>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</si>
  <si>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</si>
  <si>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</si>
  <si>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</si>
  <si>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</si>
  <si>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</si>
  <si>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</si>
  <si>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</si>
  <si>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</si>
  <si>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</si>
  <si>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</si>
  <si>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</si>
  <si>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</si>
  <si>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</si>
  <si>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</si>
  <si>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</si>
  <si>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</si>
  <si>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</si>
  <si>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</si>
  <si>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</si>
  <si>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</si>
  <si>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</si>
  <si>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</si>
  <si>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</si>
  <si>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</si>
  <si>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</si>
  <si>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</si>
  <si>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</si>
  <si>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</si>
  <si>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</si>
  <si>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</si>
  <si>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</si>
  <si>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</si>
  <si>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</si>
  <si>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</si>
  <si>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</si>
  <si>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</si>
  <si>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</si>
  <si>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</si>
  <si>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</si>
  <si>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</si>
  <si>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</si>
  <si>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</si>
  <si>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</si>
  <si>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</si>
  <si>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</si>
  <si>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</si>
  <si>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</si>
  <si>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</si>
  <si>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</si>
  <si>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</si>
  <si>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</si>
  <si>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</si>
  <si>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</si>
  <si>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</si>
  <si>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</si>
  <si>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</si>
  <si>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</si>
  <si>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</si>
  <si>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</si>
  <si>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</si>
  <si>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</si>
  <si>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</si>
  <si>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</si>
  <si>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</si>
  <si>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</si>
  <si>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</si>
  <si>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</si>
  <si>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</si>
  <si>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</si>
  <si>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</si>
  <si>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</si>
  <si>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</si>
  <si>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</si>
  <si>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</si>
  <si>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</si>
  <si>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</si>
  <si>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</si>
  <si>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</si>
  <si>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</si>
  <si>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</si>
  <si>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</si>
  <si>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</si>
  <si>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</si>
  <si>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</si>
  <si>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</si>
  <si>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</si>
  <si>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</si>
  <si>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</si>
  <si>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</si>
  <si>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</si>
  <si>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</si>
  <si>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</si>
  <si>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</si>
  <si>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</si>
  <si>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</si>
  <si>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</si>
  <si>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</si>
  <si>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</si>
  <si>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</si>
  <si>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</si>
  <si>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</si>
  <si>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</si>
  <si>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</si>
  <si>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</si>
  <si>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</si>
  <si>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</si>
  <si>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</si>
  <si>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</si>
  <si>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</si>
  <si>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</si>
  <si>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</si>
  <si>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</si>
  <si>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</si>
  <si>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</si>
  <si>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</si>
  <si>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</si>
  <si>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</si>
  <si>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</si>
  <si>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</si>
  <si>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</si>
  <si>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</si>
  <si>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</si>
  <si>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</si>
  <si>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</si>
  <si>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</si>
  <si>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</si>
  <si>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</si>
  <si>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</si>
  <si>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</si>
  <si>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</si>
  <si>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</si>
  <si>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</si>
  <si>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</si>
  <si>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</si>
  <si>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</si>
  <si>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</si>
  <si>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</si>
  <si>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</si>
  <si>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</si>
  <si>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</si>
  <si>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</si>
  <si>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</si>
  <si>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</si>
  <si>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</si>
  <si>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</si>
  <si>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</si>
  <si>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</si>
  <si>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</si>
  <si>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</si>
  <si>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</si>
  <si>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</si>
  <si>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</si>
  <si>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</si>
  <si>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</si>
  <si>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</si>
  <si>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</si>
  <si>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</si>
  <si>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</si>
  <si>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</si>
  <si>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</si>
  <si>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</si>
  <si>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</si>
  <si>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</si>
  <si>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</si>
  <si>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</si>
  <si>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</si>
  <si>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</si>
  <si>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</si>
  <si>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</si>
  <si>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</si>
  <si>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</si>
  <si>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</si>
  <si>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</si>
  <si>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</si>
  <si>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</si>
  <si>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</si>
  <si>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</si>
  <si>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</si>
  <si>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</si>
  <si>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</si>
  <si>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</si>
  <si>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</si>
  <si>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</si>
  <si>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</si>
  <si>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</si>
  <si>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</si>
  <si>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</si>
  <si>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</si>
  <si>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</si>
  <si>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</si>
  <si>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</si>
  <si>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</si>
  <si>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</si>
  <si>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</si>
  <si>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</si>
  <si>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</si>
  <si>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</si>
  <si>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</si>
  <si>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</si>
  <si>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</si>
  <si>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</si>
  <si>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</si>
  <si>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</si>
  <si>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</si>
  <si>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</si>
  <si>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</si>
  <si>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</si>
  <si>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</si>
  <si>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</si>
  <si>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</si>
  <si>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</si>
  <si>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</si>
  <si>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</si>
  <si>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</si>
  <si>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</si>
  <si>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</si>
  <si>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</si>
  <si>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</si>
  <si>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</si>
  <si>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</si>
  <si>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</si>
  <si>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</si>
  <si>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</si>
  <si>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</si>
  <si>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</si>
  <si>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</si>
  <si>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</si>
  <si>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</si>
  <si>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</si>
  <si>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</si>
  <si>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</si>
  <si>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</si>
  <si>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</si>
  <si>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</si>
  <si>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</si>
  <si>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</si>
  <si>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</si>
  <si>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</si>
  <si>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</si>
  <si>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</si>
  <si>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</si>
  <si>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</si>
  <si>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</si>
  <si>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</si>
  <si>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</si>
  <si>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</si>
  <si>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</si>
  <si>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</si>
  <si>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</si>
  <si>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</si>
  <si>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</si>
  <si>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</si>
  <si>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</si>
  <si>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</si>
  <si>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</si>
  <si>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</si>
  <si>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</si>
  <si>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</si>
  <si>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</si>
  <si>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</si>
  <si>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</si>
  <si>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</si>
  <si>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</si>
  <si>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</si>
  <si>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</si>
  <si>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</si>
  <si>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</si>
  <si>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</si>
  <si>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</si>
  <si>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</si>
  <si>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</si>
  <si>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</si>
  <si>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</si>
  <si>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</si>
  <si>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</si>
  <si>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</si>
  <si>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</si>
  <si>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</si>
  <si>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</si>
  <si>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</si>
  <si>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</si>
  <si>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</si>
  <si>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</si>
  <si>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</si>
  <si>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</si>
  <si>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</si>
  <si>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</si>
  <si>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</si>
  <si>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</si>
  <si>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</si>
  <si>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</si>
  <si>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</si>
  <si>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</si>
  <si>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</si>
  <si>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</si>
  <si>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</si>
  <si>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</si>
  <si>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</si>
  <si>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</si>
  <si>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</si>
  <si>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</si>
  <si>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</si>
  <si>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</si>
  <si>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</si>
  <si>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</si>
  <si>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</si>
  <si>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</si>
  <si>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</si>
  <si>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</si>
  <si>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</si>
  <si>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</si>
  <si>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</si>
  <si>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</si>
  <si>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</si>
  <si>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</si>
  <si>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</si>
  <si>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</si>
  <si>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</si>
  <si>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</si>
  <si>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</si>
  <si>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</si>
  <si>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</si>
  <si>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</si>
  <si>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</si>
  <si>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</si>
  <si>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</si>
  <si>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</si>
  <si>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</si>
  <si>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</si>
  <si>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</si>
  <si>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</si>
  <si>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</si>
  <si>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</si>
  <si>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</si>
  <si>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</si>
  <si>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</si>
  <si>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</si>
  <si>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</si>
  <si>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</si>
  <si>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</si>
  <si>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</si>
  <si>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</si>
  <si>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</si>
  <si>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</si>
  <si>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</si>
  <si>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</si>
  <si>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</si>
  <si>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</si>
  <si>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</si>
  <si>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</si>
  <si>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</si>
  <si>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</si>
  <si>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</si>
  <si>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</si>
  <si>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</si>
  <si>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</si>
  <si>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</si>
  <si>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</si>
  <si>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</si>
  <si>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</si>
  <si>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</si>
  <si>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</si>
  <si>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</si>
  <si>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</si>
  <si>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</si>
  <si>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</si>
  <si>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</si>
  <si>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</si>
  <si>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</si>
  <si>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</si>
  <si>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</si>
  <si>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</si>
  <si>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</si>
  <si>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</si>
  <si>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</si>
  <si>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</si>
  <si>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</si>
  <si>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</si>
  <si>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</si>
  <si>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</si>
  <si>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</si>
  <si>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</si>
  <si>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</si>
  <si>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</si>
  <si>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</si>
  <si>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</si>
  <si>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</si>
  <si>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</si>
  <si>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</si>
  <si>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</si>
  <si>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</si>
  <si>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</si>
  <si>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</si>
  <si>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</si>
  <si>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</si>
  <si>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</si>
  <si>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</si>
  <si>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</si>
  <si>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</si>
  <si>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</si>
  <si>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</si>
  <si>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</si>
  <si>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</si>
  <si>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</si>
  <si>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</si>
  <si>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</si>
  <si>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</si>
  <si>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</si>
  <si>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</si>
  <si>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</si>
  <si>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</si>
  <si>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</si>
  <si>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</si>
  <si>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</si>
  <si>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</si>
  <si>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</si>
  <si>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</si>
  <si>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</si>
  <si>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</si>
  <si>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</si>
  <si>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</si>
  <si>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</si>
  <si>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</si>
  <si>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</si>
  <si>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</si>
  <si>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</si>
  <si>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</si>
  <si>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</si>
  <si>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</si>
  <si>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</si>
  <si>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</si>
  <si>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</si>
  <si>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</si>
  <si>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</si>
  <si>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</si>
  <si>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</si>
  <si>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</si>
  <si>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</si>
  <si>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</si>
  <si>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</si>
  <si>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</si>
  <si>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</si>
  <si>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</si>
  <si>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</si>
  <si>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</si>
  <si>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</si>
  <si>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</si>
  <si>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</si>
  <si>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</si>
  <si>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</si>
  <si>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</si>
  <si>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</si>
  <si>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</si>
  <si>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</si>
  <si>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</si>
  <si>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</si>
  <si>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</si>
  <si>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</si>
  <si>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</si>
  <si>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</si>
  <si>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</si>
  <si>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</si>
  <si>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</si>
  <si>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</si>
  <si>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</si>
  <si>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</si>
  <si>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</si>
  <si>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</si>
  <si>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</si>
  <si>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</si>
  <si>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</si>
  <si>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</si>
  <si>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</si>
  <si>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</si>
  <si>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</si>
  <si>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</si>
  <si>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</si>
  <si>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</si>
  <si>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</si>
  <si>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</si>
  <si>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</si>
  <si>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</si>
  <si>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</si>
  <si>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</si>
  <si>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</si>
  <si>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</si>
  <si>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</si>
  <si>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</si>
  <si>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</si>
  <si>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</si>
  <si>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</si>
  <si>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</si>
  <si>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</si>
  <si>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</si>
  <si>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</si>
  <si>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</si>
  <si>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</si>
  <si>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</si>
  <si>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</si>
  <si>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</si>
  <si>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</si>
  <si>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</si>
  <si>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</si>
  <si>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</si>
  <si>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</si>
  <si>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</si>
  <si>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</si>
  <si>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</si>
  <si>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</si>
  <si>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</si>
  <si>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</si>
  <si>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</si>
  <si>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</si>
  <si>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</si>
  <si>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</si>
  <si>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</si>
  <si>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</si>
  <si>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</si>
  <si>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</si>
  <si>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</si>
  <si>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</si>
  <si>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</si>
  <si>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</si>
  <si>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</si>
  <si>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</si>
  <si>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</si>
  <si>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</si>
  <si>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</si>
  <si>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</si>
  <si>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</si>
  <si>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</si>
  <si>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</si>
  <si>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</si>
  <si>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</si>
  <si>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</si>
  <si>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</si>
  <si>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</si>
  <si>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</si>
  <si>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</si>
  <si>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</si>
  <si>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</si>
  <si>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</si>
  <si>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</si>
  <si>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</si>
  <si>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</si>
  <si>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</si>
  <si>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</si>
  <si>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</si>
  <si>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</si>
  <si>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</si>
  <si>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</si>
  <si>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</si>
  <si>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</si>
  <si>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</si>
  <si>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</si>
  <si>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</si>
  <si>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</si>
  <si>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</si>
  <si>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</si>
  <si>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</si>
  <si>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</si>
  <si>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</si>
  <si>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</si>
  <si>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</si>
  <si>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</si>
  <si>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</si>
  <si>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</si>
  <si>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</si>
  <si>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</si>
  <si>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</si>
  <si>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</si>
  <si>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</si>
  <si>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</si>
  <si>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</si>
  <si>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</si>
  <si>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</si>
  <si>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</si>
  <si>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</si>
  <si>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</si>
  <si>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</si>
  <si>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</si>
  <si>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</si>
  <si>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</si>
  <si>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</si>
  <si>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</si>
  <si>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</si>
  <si>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</si>
  <si>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</si>
  <si>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</si>
  <si>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</si>
  <si>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</si>
  <si>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</si>
  <si>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</si>
  <si>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</si>
  <si>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</si>
  <si>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</si>
  <si>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</si>
  <si>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</si>
  <si>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</si>
  <si>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</si>
  <si>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</si>
  <si>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</si>
  <si>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</si>
  <si>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</si>
  <si>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</si>
  <si>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</si>
  <si>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</si>
  <si>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</si>
  <si>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</si>
  <si>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</si>
  <si>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</si>
  <si>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</si>
  <si>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</si>
  <si>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</si>
  <si>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</si>
  <si>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</si>
  <si>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</si>
  <si>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</si>
  <si>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</si>
  <si>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</si>
  <si>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</si>
  <si>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</si>
  <si>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</si>
  <si>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</si>
  <si>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</si>
  <si>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</si>
  <si>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</si>
  <si>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</si>
  <si>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</si>
  <si>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</si>
  <si>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</si>
  <si>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</si>
  <si>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</si>
  <si>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</si>
  <si>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</si>
  <si>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</si>
  <si>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</si>
  <si>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</si>
  <si>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</si>
  <si>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</si>
  <si>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</si>
  <si>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</si>
  <si>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</si>
  <si>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</si>
  <si>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</si>
  <si>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</si>
  <si>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</si>
  <si>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</si>
  <si>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</si>
  <si>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</si>
  <si>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</si>
  <si>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</si>
  <si>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</si>
  <si>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</si>
  <si>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</si>
  <si>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</si>
  <si>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</si>
  <si>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</si>
  <si>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</si>
  <si>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</si>
  <si>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</si>
  <si>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</si>
  <si>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</si>
  <si>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</si>
  <si>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</si>
  <si>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</si>
  <si>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</si>
  <si>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</si>
  <si>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</si>
  <si>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</si>
  <si>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</si>
  <si>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</si>
  <si>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</si>
  <si>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</si>
  <si>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</si>
  <si>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</si>
  <si>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</si>
  <si>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</si>
  <si>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</si>
  <si>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</si>
  <si>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</si>
  <si>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</si>
  <si>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</si>
  <si>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</si>
  <si>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</si>
  <si>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</si>
  <si>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</si>
  <si>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</si>
  <si>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</si>
  <si>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</si>
  <si>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</si>
  <si>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</si>
  <si>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</si>
  <si>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</si>
  <si>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</si>
  <si>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</si>
  <si>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</si>
  <si>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</si>
  <si>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</si>
  <si>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</si>
  <si>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</si>
  <si>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</si>
  <si>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</si>
  <si>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</si>
  <si>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</si>
  <si>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</si>
  <si>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</si>
  <si>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</si>
  <si>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</si>
  <si>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</si>
  <si>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</si>
  <si>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</si>
  <si>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</si>
  <si>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</si>
  <si>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</si>
  <si>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</si>
  <si>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</si>
  <si>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</si>
  <si>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</si>
  <si>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</si>
  <si>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</si>
  <si>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</si>
  <si>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</si>
  <si>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</si>
  <si>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</si>
  <si>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</si>
  <si>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</si>
  <si>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</si>
  <si>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</si>
  <si>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</si>
  <si>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</si>
  <si>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</si>
  <si>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</si>
  <si>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</si>
  <si>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</si>
  <si>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</si>
  <si>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</si>
  <si>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</si>
  <si>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</si>
  <si>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</si>
  <si>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</si>
  <si>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</si>
  <si>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</si>
  <si>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</si>
  <si>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</si>
  <si>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</si>
  <si>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</si>
  <si>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</si>
  <si>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</si>
  <si>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</si>
  <si>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</si>
  <si>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</si>
  <si>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</si>
  <si>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</si>
  <si>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</si>
  <si>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</si>
  <si>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</si>
  <si>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</si>
  <si>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</si>
  <si>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</si>
  <si>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</si>
  <si>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</si>
  <si>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</si>
  <si>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</si>
  <si>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</si>
  <si>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</si>
  <si>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</si>
  <si>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</si>
  <si>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</si>
  <si>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</si>
  <si>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</si>
  <si>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</si>
  <si>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</si>
  <si>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</si>
  <si>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</si>
  <si>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</si>
  <si>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</si>
  <si>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</si>
  <si>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</si>
  <si>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</si>
  <si>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</si>
  <si>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</si>
  <si>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</si>
  <si>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</si>
  <si>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</si>
  <si>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</si>
  <si>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</si>
  <si>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</si>
  <si>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</si>
  <si>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</si>
  <si>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</si>
  <si>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</si>
  <si>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</si>
  <si>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</si>
  <si>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</si>
  <si>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</si>
  <si>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</si>
  <si>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</si>
  <si>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</si>
  <si>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</si>
  <si>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</si>
  <si>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</si>
  <si>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</si>
  <si>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</si>
  <si>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</si>
  <si>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</si>
  <si>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</si>
  <si>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</si>
  <si>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</si>
  <si>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</si>
  <si>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</si>
  <si>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</si>
  <si>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</si>
  <si>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</si>
  <si>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</si>
  <si>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</si>
  <si>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</si>
  <si>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</si>
  <si>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</si>
  <si>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</si>
  <si>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</si>
  <si>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</si>
  <si>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</si>
  <si>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</si>
  <si>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</si>
  <si>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</si>
  <si>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</si>
  <si>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</si>
  <si>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</si>
  <si>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</si>
  <si>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</si>
  <si>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</si>
  <si>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</si>
  <si>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</si>
  <si>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</si>
  <si>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</si>
  <si>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</si>
  <si>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</si>
  <si>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</si>
  <si>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</si>
  <si>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</si>
  <si>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</si>
  <si>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</si>
  <si>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</si>
  <si>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</si>
  <si>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</si>
  <si>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</si>
  <si>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</si>
  <si>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</si>
  <si>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</si>
  <si>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</si>
  <si>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</si>
  <si>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</si>
  <si>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</si>
  <si>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</si>
  <si>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</si>
  <si>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</si>
  <si>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</si>
  <si>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</si>
  <si>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</si>
  <si>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</si>
  <si>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</si>
  <si>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</si>
  <si>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</si>
  <si>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</si>
  <si>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</si>
  <si>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</si>
  <si>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</si>
  <si>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</si>
  <si>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</si>
  <si>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</si>
  <si>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</si>
  <si>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</si>
  <si>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</si>
  <si>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</si>
  <si>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</si>
  <si>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</si>
  <si>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</si>
  <si>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</si>
  <si>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</si>
  <si>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</si>
  <si>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</si>
  <si>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</si>
  <si>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</si>
  <si>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</si>
  <si>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</si>
  <si>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</si>
  <si>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</si>
  <si>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</si>
  <si>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</si>
  <si>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</si>
  <si>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</si>
  <si>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</si>
  <si>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</si>
  <si>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</si>
  <si>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</si>
  <si>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</si>
  <si>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</si>
  <si>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</si>
  <si>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</si>
  <si>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</si>
  <si>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</si>
  <si>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</si>
  <si>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</si>
  <si>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</si>
  <si>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</si>
  <si>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</si>
  <si>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</si>
  <si>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</si>
  <si>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</si>
  <si>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</si>
  <si>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</si>
  <si>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</si>
  <si>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</si>
  <si>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</si>
  <si>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</si>
  <si>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</si>
  <si>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</si>
  <si>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</si>
  <si>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</si>
  <si>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</si>
  <si>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</si>
  <si>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</si>
  <si>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</si>
  <si>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</si>
  <si>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</si>
  <si>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</si>
  <si>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</si>
  <si>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</si>
  <si>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</si>
  <si>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</si>
  <si>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</si>
  <si>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</si>
  <si>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</si>
  <si>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</si>
  <si>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</si>
  <si>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</si>
  <si>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</si>
  <si>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</si>
  <si>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</si>
  <si>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</si>
  <si>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</si>
  <si>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</si>
  <si>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</si>
  <si>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</si>
  <si>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</si>
  <si>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</si>
  <si>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</si>
  <si>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</si>
  <si>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</si>
  <si>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</si>
  <si>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</si>
  <si>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</si>
  <si>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</si>
  <si>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</si>
  <si>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</si>
  <si>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</si>
  <si>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</si>
  <si>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</si>
  <si>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</si>
  <si>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</si>
  <si>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</si>
  <si>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</si>
  <si>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</si>
  <si>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</si>
  <si>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</si>
  <si>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</si>
  <si>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</si>
  <si>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</si>
  <si>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</si>
  <si>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</si>
  <si>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</si>
  <si>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</si>
  <si>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</si>
  <si>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</si>
  <si>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</si>
  <si>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</si>
  <si>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</si>
  <si>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</si>
  <si>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</si>
  <si>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</si>
  <si>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</si>
  <si>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</si>
  <si>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</si>
  <si>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</si>
  <si>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</si>
  <si>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</si>
  <si>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</si>
  <si>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</si>
  <si>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</si>
  <si>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</si>
  <si>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</si>
  <si>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</si>
  <si>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</si>
  <si>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</si>
  <si>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</si>
  <si>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</si>
  <si>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</si>
  <si>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</si>
  <si>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</si>
  <si>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</si>
  <si>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</si>
  <si>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</si>
  <si>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</si>
  <si>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</si>
  <si>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</si>
  <si>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</si>
  <si>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</si>
  <si>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</si>
  <si>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</si>
  <si>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</si>
  <si>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</si>
  <si>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</si>
  <si>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</si>
  <si>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</si>
  <si>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</si>
  <si>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</si>
  <si>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</si>
  <si>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</si>
  <si>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</si>
  <si>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</si>
  <si>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</si>
  <si>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</si>
  <si>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</si>
  <si>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</si>
  <si>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</si>
  <si>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</si>
  <si>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</si>
  <si>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</si>
  <si>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</si>
  <si>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</si>
  <si>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</si>
  <si>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</si>
  <si>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</si>
  <si>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</si>
  <si>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</si>
  <si>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</si>
  <si>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</si>
  <si>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</si>
  <si>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</si>
  <si>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</si>
  <si>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</si>
  <si>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</si>
  <si>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</si>
  <si>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</si>
  <si>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</si>
  <si>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</si>
  <si>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</si>
  <si>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</si>
  <si>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</si>
  <si>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</si>
  <si>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</si>
  <si>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</si>
  <si>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</si>
  <si>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</si>
  <si>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</si>
  <si>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</si>
  <si>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</si>
  <si>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</si>
  <si>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</si>
  <si>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</si>
  <si>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</si>
  <si>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</si>
  <si>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</si>
  <si>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</si>
  <si>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</si>
  <si>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</si>
  <si>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</si>
  <si>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</si>
  <si>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</si>
  <si>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</si>
  <si>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</si>
  <si>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</si>
  <si>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</si>
  <si>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</si>
  <si>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</si>
  <si>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</si>
  <si>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</si>
  <si>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</si>
  <si>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</si>
  <si>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</si>
  <si>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</si>
  <si>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</si>
  <si>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</si>
  <si>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</si>
  <si>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</si>
  <si>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</si>
  <si>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</si>
  <si>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</si>
  <si>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</si>
  <si>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</si>
  <si>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</si>
  <si>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</si>
  <si>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</si>
  <si>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</si>
  <si>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</si>
  <si>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</si>
  <si>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</si>
  <si>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</si>
  <si>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</si>
  <si>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</si>
  <si>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</si>
  <si>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</si>
  <si>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</si>
  <si>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</si>
  <si>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</si>
  <si>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</si>
  <si>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</si>
  <si>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</si>
  <si>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</si>
  <si>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</si>
  <si>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</si>
  <si>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</si>
  <si>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</si>
  <si>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</si>
  <si>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</si>
  <si>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</si>
  <si>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</si>
  <si>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</si>
  <si>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</si>
  <si>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</si>
  <si>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</si>
  <si>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</si>
  <si>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</si>
  <si>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</si>
  <si>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</si>
  <si>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</si>
  <si>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</si>
  <si>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</si>
  <si>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</si>
  <si>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</si>
  <si>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</si>
  <si>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</si>
  <si>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</si>
  <si>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</si>
  <si>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</si>
  <si>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</si>
  <si>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</si>
  <si>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</si>
  <si>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</si>
  <si>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</si>
  <si>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</si>
  <si>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</si>
  <si>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</si>
  <si>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</si>
  <si>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</si>
  <si>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</si>
  <si>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</si>
  <si>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</si>
  <si>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</si>
  <si>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</si>
  <si>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</si>
  <si>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</si>
  <si>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</si>
  <si>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</si>
  <si>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</si>
  <si>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</si>
  <si>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</si>
  <si>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</si>
  <si>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</si>
  <si>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</si>
  <si>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</si>
  <si>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</si>
  <si>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</si>
  <si>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</si>
  <si>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</si>
  <si>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</si>
  <si>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</si>
  <si>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</si>
  <si>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</si>
  <si>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</si>
  <si>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</si>
  <si>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</si>
  <si>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</si>
  <si>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</si>
  <si>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</si>
  <si>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</si>
  <si>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</si>
  <si>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</si>
  <si>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</si>
  <si>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</si>
  <si>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</si>
  <si>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</si>
  <si>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</si>
  <si>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</si>
  <si>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</si>
  <si>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</si>
  <si>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</si>
  <si>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</si>
  <si>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</si>
  <si>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</si>
  <si>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</si>
  <si>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</si>
  <si>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</si>
  <si>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</si>
  <si>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</si>
  <si>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</si>
  <si>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</si>
  <si>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</si>
  <si>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</si>
  <si>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</si>
  <si>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</si>
  <si>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</si>
  <si>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</si>
  <si>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</si>
  <si>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</si>
  <si>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</si>
  <si>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</si>
  <si>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</si>
  <si>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</si>
  <si>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</si>
  <si>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</si>
  <si>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</si>
  <si>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</si>
  <si>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</si>
  <si>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</si>
  <si>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</si>
  <si>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</si>
  <si>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</si>
  <si>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</si>
  <si>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</si>
  <si>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</si>
  <si>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</si>
  <si>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</si>
  <si>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</si>
  <si>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</si>
  <si>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</si>
  <si>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</si>
  <si>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</si>
  <si>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</si>
  <si>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</si>
  <si>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</si>
  <si>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</si>
  <si>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</si>
  <si>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</si>
  <si>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</si>
  <si>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</si>
  <si>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</si>
  <si>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</si>
  <si>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</si>
  <si>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</si>
  <si>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</si>
  <si>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</si>
  <si>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</si>
  <si>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</si>
  <si>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</si>
  <si>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</si>
  <si>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</si>
  <si>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</si>
  <si>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</si>
  <si>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</si>
  <si>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</si>
  <si>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</si>
  <si>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</si>
  <si>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</si>
  <si>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</si>
  <si>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</si>
  <si>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</si>
  <si>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</si>
  <si>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</si>
  <si>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</si>
  <si>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</si>
  <si>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</si>
  <si>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</si>
  <si>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</si>
  <si>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</si>
  <si>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</si>
  <si>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</si>
  <si>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</si>
  <si>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</si>
  <si>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</si>
  <si>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</si>
  <si>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</si>
  <si>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</si>
  <si>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</si>
  <si>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</si>
  <si>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</si>
  <si>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</si>
  <si>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</si>
  <si>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</si>
  <si>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</si>
  <si>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</si>
  <si>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</si>
  <si>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</si>
  <si>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</si>
  <si>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</si>
  <si>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</si>
  <si>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</si>
  <si>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</si>
  <si>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</si>
  <si>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</si>
  <si>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</si>
  <si>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</si>
  <si>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</si>
  <si>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</si>
  <si>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</si>
  <si>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</si>
  <si>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</si>
  <si>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</si>
  <si>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</si>
  <si>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</si>
  <si>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</si>
  <si>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</si>
  <si>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</si>
  <si>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</si>
  <si>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</si>
  <si>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</si>
  <si>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</si>
  <si>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</si>
  <si>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</si>
  <si>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</si>
  <si>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</si>
  <si>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</si>
  <si>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</si>
  <si>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</si>
  <si>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</si>
  <si>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</si>
  <si>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</si>
  <si>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</si>
  <si>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</si>
  <si>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</si>
  <si>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</si>
  <si>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</si>
  <si>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</si>
  <si>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</si>
  <si>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</si>
  <si>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</si>
  <si>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</si>
  <si>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</si>
  <si>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</si>
  <si>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</si>
  <si>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</si>
  <si>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</si>
  <si>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</si>
  <si>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</si>
  <si>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</si>
  <si>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</si>
  <si>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</si>
  <si>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</si>
  <si>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</si>
  <si>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</si>
  <si>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</si>
  <si>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</si>
  <si>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</si>
  <si>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</si>
  <si>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</si>
  <si>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</si>
  <si>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</si>
  <si>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</si>
  <si>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</si>
  <si>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</si>
  <si>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</si>
  <si>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</si>
  <si>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</si>
  <si>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</si>
  <si>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</si>
  <si>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</si>
  <si>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</si>
  <si>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</si>
  <si>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</si>
  <si>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</si>
  <si>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</si>
  <si>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</si>
  <si>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</si>
  <si>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</si>
  <si>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</si>
  <si>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</si>
  <si>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</si>
  <si>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</si>
  <si>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</si>
  <si>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</si>
  <si>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</si>
  <si>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</si>
  <si>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</si>
  <si>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</si>
  <si>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</si>
  <si>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</si>
  <si>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</si>
  <si>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</si>
  <si>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</si>
  <si>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</si>
  <si>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</si>
  <si>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</si>
  <si>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</si>
  <si>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</si>
  <si>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</si>
  <si>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</si>
  <si>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</si>
  <si>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</si>
  <si>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</si>
  <si>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</si>
  <si>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</si>
  <si>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</si>
  <si>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</si>
  <si>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</si>
  <si>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</si>
  <si>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</si>
  <si>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</si>
  <si>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</si>
  <si>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</si>
  <si>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</si>
  <si>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</si>
  <si>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</si>
  <si>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</si>
  <si>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</si>
  <si>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</si>
  <si>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</si>
  <si>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</si>
  <si>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</si>
  <si>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</si>
  <si>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</si>
  <si>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</si>
  <si>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</si>
  <si>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</si>
  <si>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</si>
  <si>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</si>
  <si>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</si>
  <si>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</si>
  <si>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</si>
  <si>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</si>
  <si>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</si>
  <si>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</si>
  <si>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</si>
  <si>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</si>
  <si>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</si>
  <si>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</si>
  <si>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</si>
  <si>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</si>
  <si>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</si>
  <si>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</si>
  <si>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</si>
  <si>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</si>
  <si>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</si>
  <si>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</si>
  <si>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</si>
  <si>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</si>
  <si>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</si>
  <si>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</si>
  <si>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</si>
  <si>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</si>
  <si>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</si>
  <si>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</si>
  <si>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</si>
  <si>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</si>
  <si>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</si>
  <si>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</si>
  <si>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</si>
  <si>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</si>
  <si>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</si>
  <si>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</si>
  <si>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</si>
  <si>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</si>
  <si>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</si>
  <si>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</si>
  <si>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</si>
  <si>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</si>
  <si>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</si>
  <si>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</si>
  <si>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</si>
  <si>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</si>
  <si>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</si>
  <si>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</si>
  <si>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</si>
  <si>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</si>
  <si>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</si>
  <si>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</si>
  <si>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</si>
  <si>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</si>
  <si>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</si>
  <si>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</si>
  <si>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</si>
  <si>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</si>
  <si>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</si>
  <si>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</si>
  <si>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</si>
  <si>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</si>
  <si>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</si>
  <si>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</si>
  <si>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</si>
  <si>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</si>
  <si>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</si>
  <si>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</si>
  <si>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</si>
  <si>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</si>
  <si>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</si>
  <si>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</si>
  <si>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</si>
  <si>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</si>
  <si>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</si>
  <si>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</si>
  <si>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</si>
  <si>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</si>
  <si>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</si>
  <si>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</si>
  <si>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</si>
  <si>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</si>
  <si>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</si>
  <si>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</si>
  <si>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</si>
  <si>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</si>
  <si>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</si>
  <si>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</si>
  <si>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</si>
  <si>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</si>
  <si>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</si>
  <si>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</si>
  <si>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</si>
  <si>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</si>
  <si>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</si>
  <si>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</si>
  <si>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</si>
  <si>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</si>
  <si>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</si>
  <si>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</si>
  <si>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</si>
  <si>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</si>
  <si>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</si>
  <si>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</si>
  <si>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</si>
  <si>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</si>
  <si>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</si>
  <si>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</si>
  <si>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</si>
  <si>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</si>
  <si>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</si>
  <si>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</si>
  <si>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</si>
  <si>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</si>
  <si>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</si>
  <si>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</si>
  <si>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</si>
  <si>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</si>
  <si>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</si>
  <si>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</si>
  <si>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</si>
  <si>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</si>
  <si>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</si>
  <si>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</si>
  <si>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</si>
  <si>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</si>
  <si>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</si>
  <si>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</si>
  <si>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</si>
  <si>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</si>
  <si>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</si>
  <si>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</si>
  <si>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</si>
  <si>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</si>
  <si>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</si>
  <si>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</si>
  <si>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</si>
  <si>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</si>
  <si>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</si>
  <si>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</si>
  <si>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</si>
  <si>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</si>
  <si>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</si>
  <si>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</si>
  <si>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</si>
  <si>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</si>
  <si>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</si>
  <si>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</si>
  <si>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</si>
  <si>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</si>
  <si>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</si>
  <si>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</si>
  <si>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</si>
  <si>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</si>
  <si>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</si>
  <si>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</si>
  <si>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</si>
  <si>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</si>
  <si>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</si>
  <si>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</si>
  <si>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</si>
  <si>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</si>
  <si>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</si>
  <si>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</si>
  <si>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</si>
  <si>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</si>
  <si>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</si>
  <si>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</si>
  <si>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</si>
  <si>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</si>
  <si>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</si>
  <si>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</si>
  <si>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</si>
  <si>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</si>
  <si>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</si>
  <si>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</si>
  <si>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</si>
  <si>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</si>
  <si>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</si>
  <si>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</si>
  <si>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</si>
  <si>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</si>
  <si>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</si>
  <si>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</si>
  <si>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</si>
  <si>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</si>
  <si>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</si>
  <si>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</si>
  <si>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</si>
  <si>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</si>
  <si>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</si>
  <si>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</si>
  <si>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</si>
  <si>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</si>
  <si>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</si>
  <si>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</si>
  <si>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</si>
  <si>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</si>
  <si>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</si>
  <si>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</si>
  <si>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</si>
  <si>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</si>
  <si>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</si>
  <si>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</si>
  <si>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</si>
  <si>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</si>
  <si>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</si>
  <si>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</si>
  <si>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</si>
  <si>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</si>
  <si>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</si>
  <si>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</si>
  <si>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</si>
  <si>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</si>
  <si>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</si>
  <si>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</si>
  <si>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</si>
  <si>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</si>
  <si>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</si>
  <si>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</si>
  <si>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</si>
  <si>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</si>
  <si>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</si>
  <si>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</si>
  <si>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</si>
  <si>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</si>
  <si>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</si>
  <si>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</si>
  <si>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</si>
  <si>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</si>
  <si>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</si>
  <si>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</si>
  <si>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</si>
  <si>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</si>
  <si>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</si>
  <si>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</si>
  <si>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</si>
  <si>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</si>
  <si>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</si>
  <si>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</si>
  <si>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</si>
  <si>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</si>
  <si>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</si>
  <si>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</si>
  <si>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</si>
  <si>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</si>
  <si>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</si>
  <si>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</si>
  <si>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</si>
  <si>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</si>
  <si>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</si>
  <si>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</si>
  <si>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</si>
  <si>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</si>
  <si>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</si>
  <si>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</si>
  <si>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</si>
  <si>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</si>
  <si>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</si>
  <si>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</si>
  <si>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</si>
  <si>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</si>
  <si>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</si>
  <si>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</si>
  <si>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</si>
  <si>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</si>
  <si>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</si>
  <si>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</si>
  <si>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</si>
  <si>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</si>
  <si>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</si>
  <si>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</si>
  <si>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</si>
  <si>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</si>
  <si>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</si>
  <si>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</si>
  <si>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</si>
  <si>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</si>
  <si>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</si>
  <si>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</si>
  <si>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</si>
  <si>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</si>
  <si>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</si>
  <si>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</si>
  <si>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</si>
  <si>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</si>
  <si>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</si>
  <si>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</si>
  <si>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</si>
  <si>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</si>
  <si>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</si>
  <si>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</si>
  <si>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</si>
  <si>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</si>
  <si>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</si>
  <si>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</si>
  <si>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</si>
  <si>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</si>
  <si>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</si>
  <si>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</si>
  <si>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</si>
  <si>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</si>
  <si>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</si>
  <si>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</si>
  <si>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</si>
  <si>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</si>
  <si>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</si>
  <si>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</si>
  <si>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</si>
  <si>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</si>
  <si>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</si>
  <si>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</si>
  <si>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</si>
  <si>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</si>
  <si>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</si>
  <si>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</si>
  <si>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</si>
  <si>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</si>
  <si>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</si>
  <si>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</si>
  <si>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</si>
  <si>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</si>
  <si>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</si>
  <si>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</si>
  <si>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</si>
  <si>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</si>
  <si>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</si>
  <si>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</si>
  <si>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</si>
  <si>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</si>
  <si>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</si>
  <si>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</si>
  <si>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</si>
  <si>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</si>
  <si>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</si>
  <si>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</si>
  <si>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</si>
  <si>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</si>
  <si>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</si>
  <si>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</si>
  <si>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</si>
  <si>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</si>
  <si>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</si>
  <si>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</si>
  <si>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</si>
  <si>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</si>
  <si>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</si>
  <si>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</si>
  <si>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</si>
  <si>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</si>
  <si>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</si>
  <si>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</si>
  <si>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</si>
  <si>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</si>
  <si>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</si>
  <si>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</si>
  <si>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</si>
  <si>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</si>
  <si>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</si>
  <si>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</si>
  <si>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</si>
  <si>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</si>
  <si>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</si>
  <si>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</si>
  <si>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</si>
  <si>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</si>
  <si>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</si>
  <si>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</si>
  <si>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</si>
  <si>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</si>
  <si>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</si>
  <si>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</si>
  <si>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</si>
  <si>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</si>
  <si>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</si>
  <si>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</si>
  <si>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</si>
  <si>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</si>
  <si>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</si>
  <si>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</si>
  <si>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</si>
  <si>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</si>
  <si>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</si>
  <si>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</si>
  <si>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</si>
  <si>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</si>
  <si>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</si>
  <si>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</si>
  <si>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</si>
  <si>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</si>
  <si>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</si>
  <si>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</si>
  <si>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</si>
  <si>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</si>
  <si>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</si>
  <si>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</si>
  <si>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</si>
  <si>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</si>
  <si>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</si>
  <si>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</si>
  <si>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</si>
  <si>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</si>
  <si>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</si>
  <si>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</si>
  <si>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</si>
  <si>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</si>
  <si>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</si>
  <si>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</si>
  <si>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</si>
  <si>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</si>
  <si>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</si>
  <si>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</si>
  <si>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</si>
  <si>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</si>
  <si>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</si>
  <si>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</si>
  <si>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</si>
  <si>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</si>
  <si>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</si>
  <si>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</si>
  <si>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</si>
  <si>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</si>
  <si>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</si>
  <si>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</si>
  <si>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</si>
  <si>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</si>
  <si>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</si>
  <si>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</si>
  <si>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</si>
  <si>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</si>
  <si>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</si>
  <si>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</si>
  <si>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</si>
  <si>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</si>
  <si>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</si>
  <si>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</si>
  <si>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</si>
  <si>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</si>
  <si>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</si>
  <si>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</si>
  <si>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</si>
  <si>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</si>
  <si>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</si>
  <si>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</si>
  <si>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</si>
  <si>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</si>
  <si>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</si>
  <si>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</si>
  <si>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</si>
  <si>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</si>
  <si>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</si>
  <si>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</si>
  <si>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</si>
  <si>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</si>
  <si>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</si>
  <si>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</si>
  <si>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</si>
  <si>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</si>
  <si>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</si>
  <si>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</si>
  <si>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</si>
  <si>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</si>
  <si>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</si>
  <si>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</si>
  <si>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</si>
  <si>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</si>
  <si>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</si>
  <si>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</si>
  <si>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</si>
  <si>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</si>
  <si>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</si>
  <si>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</si>
  <si>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</si>
  <si>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</si>
  <si>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</si>
  <si>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</si>
  <si>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</si>
  <si>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</si>
  <si>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</si>
  <si>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</si>
  <si>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</si>
  <si>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</si>
  <si>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</si>
  <si>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</si>
  <si>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</si>
  <si>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</si>
  <si>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</si>
  <si>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</si>
  <si>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</si>
  <si>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</si>
  <si>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</si>
  <si>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</si>
  <si>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</si>
  <si>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</si>
  <si>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</si>
  <si>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</si>
  <si>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</si>
  <si>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</si>
  <si>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</si>
  <si>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</si>
  <si>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</si>
  <si>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</si>
  <si>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</si>
  <si>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</si>
  <si>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</si>
  <si>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</si>
  <si>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</si>
  <si>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</si>
  <si>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</si>
  <si>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</si>
  <si>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</si>
  <si>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</si>
  <si>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</si>
  <si>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</si>
  <si>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</si>
  <si>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</si>
  <si>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</si>
  <si>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</si>
  <si>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</si>
  <si>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</si>
  <si>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</si>
  <si>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</si>
  <si>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</si>
  <si>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</si>
  <si>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</si>
  <si>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</si>
  <si>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</si>
  <si>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</si>
  <si>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</si>
  <si>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</si>
  <si>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</si>
  <si>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</si>
  <si>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</si>
  <si>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</si>
  <si>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</si>
  <si>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</si>
  <si>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</si>
  <si>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</si>
  <si>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</si>
  <si>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</si>
  <si>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</si>
  <si>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</si>
  <si>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</si>
  <si>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</si>
  <si>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</si>
  <si>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</si>
  <si>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</si>
  <si>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</si>
  <si>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</si>
  <si>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</si>
  <si>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</si>
  <si>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</si>
  <si>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</si>
  <si>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</si>
  <si>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</si>
  <si>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</si>
  <si>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</si>
  <si>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</si>
  <si>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</si>
  <si>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</si>
  <si>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</si>
  <si>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</si>
  <si>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</si>
  <si>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</si>
  <si>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</si>
  <si>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</si>
  <si>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</si>
  <si>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</si>
  <si>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</si>
  <si>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</si>
  <si>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</si>
  <si>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</si>
  <si>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</si>
  <si>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</si>
  <si>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</si>
  <si>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</si>
  <si>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</si>
  <si>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</si>
  <si>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</si>
  <si>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</si>
  <si>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</si>
  <si>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</si>
  <si>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</si>
  <si>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</si>
  <si>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</si>
  <si>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</si>
  <si>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</si>
  <si>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</si>
  <si>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</si>
  <si>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</si>
  <si>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</si>
  <si>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</si>
  <si>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</si>
  <si>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</si>
  <si>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</si>
  <si>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</si>
  <si>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</si>
  <si>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</si>
  <si>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</si>
  <si>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</si>
  <si>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</si>
  <si>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</si>
  <si>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</si>
  <si>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</si>
  <si>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</si>
  <si>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</si>
  <si>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</si>
  <si>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</si>
  <si>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</si>
  <si>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</si>
  <si>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</si>
  <si>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</si>
  <si>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</si>
  <si>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</si>
  <si>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</si>
  <si>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</si>
  <si>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</si>
  <si>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</si>
  <si>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</si>
  <si>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</si>
  <si>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</si>
  <si>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</si>
  <si>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</si>
  <si>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</si>
  <si>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</si>
  <si>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</si>
  <si>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</si>
  <si>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</si>
  <si>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</si>
  <si>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</si>
  <si>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</si>
  <si>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</si>
  <si>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</si>
  <si>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</si>
  <si>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</si>
  <si>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</si>
  <si>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</si>
  <si>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</si>
  <si>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</si>
  <si>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</si>
  <si>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</si>
  <si>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</si>
  <si>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</si>
  <si>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</si>
  <si>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</si>
  <si>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</si>
  <si>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</si>
  <si>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</si>
  <si>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</si>
  <si>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</si>
  <si>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</si>
  <si>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</si>
  <si>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</si>
  <si>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</si>
  <si>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</si>
  <si>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</si>
  <si>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</si>
  <si>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</si>
  <si>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</si>
  <si>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</si>
  <si>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</si>
  <si>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</si>
  <si>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</si>
  <si>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</si>
  <si>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</si>
  <si>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</si>
  <si>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</si>
  <si>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</si>
  <si>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</si>
  <si>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</si>
  <si>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</si>
  <si>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</si>
  <si>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</si>
  <si>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</si>
  <si>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</si>
  <si>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</si>
  <si>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</si>
  <si>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</si>
  <si>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</si>
  <si>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</si>
  <si>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</si>
  <si>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</si>
  <si>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</si>
  <si>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</si>
  <si>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</si>
  <si>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</si>
  <si>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</si>
  <si>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</si>
  <si>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</si>
  <si>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</si>
  <si>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</si>
  <si>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</si>
  <si>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</si>
  <si>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</si>
  <si>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</si>
  <si>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</si>
  <si>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</si>
  <si>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</si>
  <si>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</si>
  <si>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</si>
  <si>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</si>
  <si>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</si>
  <si>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</si>
  <si>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</si>
  <si>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</si>
  <si>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</si>
  <si>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</si>
  <si>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</si>
  <si>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</si>
  <si>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</si>
  <si>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</si>
  <si>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</si>
  <si>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</si>
  <si>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</si>
  <si>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</si>
  <si>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</si>
  <si>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</si>
  <si>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</si>
  <si>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</si>
  <si>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</si>
  <si>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</si>
  <si>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</si>
  <si>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</si>
  <si>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</si>
  <si>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</si>
  <si>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</si>
  <si>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</si>
  <si>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</si>
  <si>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</si>
  <si>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</si>
  <si>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</si>
  <si>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</si>
  <si>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</si>
  <si>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</si>
  <si>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</si>
  <si>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</si>
  <si>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</si>
  <si>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</si>
  <si>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</si>
  <si>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</si>
  <si>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</si>
  <si>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</si>
  <si>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</si>
  <si>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</si>
  <si>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</si>
  <si>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</si>
  <si>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</si>
  <si>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</si>
  <si>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</si>
  <si>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</si>
  <si>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</si>
  <si>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</si>
  <si>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</si>
  <si>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</si>
  <si>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</si>
  <si>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</si>
  <si>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</si>
  <si>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</si>
  <si>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</si>
  <si>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</si>
  <si>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</si>
  <si>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</si>
  <si>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</si>
  <si>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</si>
  <si>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</si>
  <si>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</si>
  <si>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</si>
  <si>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</si>
  <si>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</si>
  <si>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</si>
  <si>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</si>
  <si>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</si>
  <si>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</si>
  <si>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</si>
  <si>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</si>
  <si>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</si>
  <si>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</si>
  <si>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</si>
  <si>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</si>
  <si>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</si>
  <si>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</si>
  <si>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</si>
  <si>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</si>
  <si>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</si>
  <si>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</si>
  <si>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</si>
  <si>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</si>
  <si>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</si>
  <si>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</si>
  <si>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</si>
  <si>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</si>
  <si>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</si>
  <si>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</si>
  <si>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</si>
  <si>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</si>
  <si>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</si>
  <si>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</si>
  <si>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</si>
  <si>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</si>
  <si>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</si>
  <si>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</si>
  <si>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</si>
  <si>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</si>
  <si>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</si>
  <si>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</si>
  <si>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</si>
  <si>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</si>
  <si>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</si>
  <si>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</si>
  <si>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</si>
  <si>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</si>
  <si>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</si>
  <si>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</si>
  <si>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</si>
  <si>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</si>
  <si>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</si>
  <si>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</si>
  <si>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</si>
  <si>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</si>
  <si>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</si>
  <si>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</si>
  <si>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</si>
  <si>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</si>
  <si>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</si>
  <si>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</si>
  <si>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</si>
  <si>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</si>
  <si>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</si>
  <si>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</si>
  <si>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</si>
  <si>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</si>
  <si>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</si>
  <si>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</si>
  <si>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</si>
  <si>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</si>
  <si>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</si>
  <si>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</si>
  <si>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</si>
  <si>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</si>
  <si>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</si>
  <si>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</si>
  <si>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</si>
  <si>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</si>
  <si>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</si>
  <si>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</si>
  <si>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</si>
  <si>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</si>
  <si>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</si>
  <si>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</si>
  <si>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</si>
  <si>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</si>
  <si>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</si>
  <si>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</si>
  <si>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</si>
  <si>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</si>
  <si>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</si>
  <si>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</si>
  <si>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</si>
  <si>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</si>
  <si>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</si>
  <si>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</si>
  <si>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</si>
  <si>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</si>
  <si>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</si>
  <si>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</si>
  <si>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</si>
  <si>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</si>
  <si>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</si>
  <si>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</si>
  <si>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</si>
  <si>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</si>
  <si>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</si>
  <si>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</si>
  <si>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</si>
  <si>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</si>
  <si>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</si>
  <si>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</si>
  <si>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</si>
  <si>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</si>
  <si>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</si>
  <si>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</si>
  <si>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</si>
  <si>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</si>
  <si>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</si>
  <si>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</si>
  <si>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</si>
  <si>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</si>
  <si>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</si>
  <si>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</si>
  <si>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</si>
  <si>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</si>
  <si>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</si>
  <si>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</si>
  <si>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</si>
  <si>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</si>
  <si>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</si>
  <si>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</si>
  <si>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</si>
  <si>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</si>
  <si>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</si>
  <si>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</si>
  <si>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</si>
  <si>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</si>
  <si>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</si>
  <si>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</si>
  <si>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</si>
  <si>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</si>
  <si>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</si>
  <si>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</si>
  <si>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</si>
  <si>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</si>
  <si>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</si>
  <si>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</si>
  <si>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</si>
  <si>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</si>
  <si>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</si>
  <si>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</si>
  <si>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</si>
  <si>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</si>
  <si>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</si>
  <si>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</si>
  <si>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</si>
  <si>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</si>
  <si>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</si>
  <si>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</si>
  <si>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</si>
  <si>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</si>
  <si>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</si>
  <si>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</si>
  <si>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</si>
  <si>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</si>
  <si>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</si>
  <si>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</si>
  <si>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</si>
  <si>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</si>
  <si>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</si>
  <si>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</si>
  <si>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</si>
  <si>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</si>
  <si>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</si>
  <si>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</si>
  <si>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</si>
  <si>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</si>
  <si>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</si>
  <si>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</si>
  <si>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</si>
  <si>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</si>
  <si>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</si>
  <si>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</si>
  <si>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</si>
  <si>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</si>
  <si>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</si>
  <si>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</si>
  <si>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</si>
  <si>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</si>
  <si>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</si>
  <si>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</si>
  <si>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</si>
  <si>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</si>
  <si>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</si>
  <si>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</si>
  <si>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</si>
  <si>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</si>
  <si>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</si>
  <si>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</si>
  <si>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</si>
  <si>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</si>
  <si>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</si>
  <si>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</si>
  <si>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</si>
  <si>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</si>
  <si>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</si>
  <si>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</si>
  <si>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</si>
  <si>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</si>
  <si>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</si>
  <si>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</si>
  <si>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</si>
  <si>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</si>
  <si>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</si>
  <si>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</si>
  <si>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</si>
  <si>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</si>
  <si>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</si>
  <si>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</si>
  <si>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</si>
  <si>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</si>
  <si>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</si>
  <si>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</si>
  <si>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</si>
  <si>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</si>
  <si>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</si>
  <si>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</si>
  <si>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</si>
  <si>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</si>
  <si>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</si>
  <si>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</si>
  <si>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</si>
  <si>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</si>
  <si>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</si>
  <si>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</si>
  <si>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</si>
  <si>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</si>
  <si>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</si>
  <si>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</si>
  <si>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</si>
  <si>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</si>
  <si>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</si>
  <si>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</si>
  <si>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</si>
  <si>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</si>
  <si>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</si>
  <si>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</si>
  <si>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</si>
  <si>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</si>
  <si>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</si>
  <si>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</si>
  <si>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</si>
  <si>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</si>
  <si>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</si>
  <si>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</si>
  <si>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</si>
  <si>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</si>
  <si>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</si>
  <si>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</si>
  <si>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</si>
  <si>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</si>
  <si>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</si>
  <si>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</si>
  <si>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</si>
  <si>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</si>
  <si>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</si>
  <si>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</si>
  <si>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</si>
  <si>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</si>
  <si>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</si>
  <si>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</si>
  <si>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</si>
  <si>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</si>
  <si>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</si>
  <si>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</si>
  <si>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</si>
  <si>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</si>
  <si>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</si>
  <si>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</si>
  <si>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</si>
  <si>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</si>
  <si>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</si>
  <si>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</si>
  <si>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</si>
  <si>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</si>
  <si>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</si>
  <si>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</si>
  <si>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</si>
  <si>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</si>
  <si>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</si>
  <si>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</si>
  <si>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</si>
  <si>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</si>
  <si>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</si>
  <si>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</si>
  <si>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</si>
  <si>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</si>
  <si>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</si>
  <si>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</si>
  <si>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</si>
  <si>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</si>
  <si>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</si>
  <si>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</si>
  <si>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</si>
  <si>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</si>
  <si>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</si>
  <si>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</si>
  <si>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</si>
  <si>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</si>
  <si>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</si>
  <si>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</si>
  <si>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</si>
  <si>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</si>
  <si>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</si>
  <si>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</si>
  <si>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</si>
  <si>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</si>
  <si>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</si>
  <si>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</si>
  <si>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</si>
  <si>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</si>
  <si>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</si>
  <si>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</si>
  <si>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</si>
  <si>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</si>
  <si>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</si>
  <si>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</si>
  <si>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</si>
  <si>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</si>
  <si>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</si>
  <si>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</si>
  <si>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</si>
  <si>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</si>
  <si>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</si>
  <si>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</si>
  <si>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</si>
  <si>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</si>
  <si>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</si>
  <si>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</si>
  <si>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</si>
  <si>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</si>
  <si>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</si>
  <si>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</si>
  <si>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</si>
  <si>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</si>
  <si>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</si>
  <si>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</si>
  <si>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</si>
  <si>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</si>
  <si>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</si>
  <si>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</si>
  <si>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</si>
  <si>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</si>
  <si>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</si>
  <si>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</si>
  <si>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</si>
  <si>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</si>
  <si>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</si>
  <si>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</si>
  <si>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</si>
  <si>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</si>
  <si>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</si>
  <si>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</si>
  <si>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</si>
  <si>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</si>
  <si>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</si>
  <si>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</si>
  <si>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</si>
  <si>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</si>
  <si>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</si>
  <si>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</si>
  <si>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</si>
  <si>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</si>
  <si>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</si>
  <si>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</si>
  <si>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</si>
  <si>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</si>
  <si>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</si>
  <si>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</si>
  <si>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</si>
  <si>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</si>
  <si>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</si>
  <si>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</si>
  <si>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</si>
  <si>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</si>
  <si>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</si>
  <si>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</si>
  <si>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</si>
  <si>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</si>
  <si>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</si>
  <si>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</si>
  <si>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</si>
  <si>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</si>
  <si>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</si>
  <si>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</si>
  <si>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</si>
  <si>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</si>
  <si>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</si>
  <si>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</si>
  <si>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</si>
  <si>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</si>
  <si>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</si>
  <si>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</si>
  <si>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</si>
  <si>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</si>
  <si>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</si>
  <si>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</si>
  <si>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</si>
  <si>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</si>
  <si>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</si>
  <si>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</si>
  <si>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</si>
  <si>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</si>
  <si>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</si>
  <si>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</si>
  <si>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</si>
  <si>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</si>
  <si>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</si>
  <si>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</si>
  <si>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</si>
  <si>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</si>
  <si>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</si>
  <si>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</si>
  <si>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</si>
  <si>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</si>
  <si>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</si>
  <si>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</si>
  <si>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</si>
  <si>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</si>
  <si>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</si>
  <si>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</si>
  <si>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</si>
  <si>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</si>
  <si>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</si>
  <si>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</si>
  <si>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</si>
  <si>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</si>
  <si>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</si>
  <si>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</si>
  <si>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</si>
  <si>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</si>
  <si>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</si>
  <si>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</si>
  <si>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</si>
  <si>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</si>
  <si>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</si>
  <si>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</si>
  <si>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</si>
  <si>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</si>
  <si>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</si>
  <si>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</si>
  <si>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</si>
  <si>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</si>
  <si>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</si>
  <si>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</si>
  <si>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</si>
  <si>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</si>
  <si>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</si>
  <si>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</si>
  <si>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</si>
  <si>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</si>
  <si>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</si>
  <si>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</si>
  <si>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</si>
  <si>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</si>
  <si>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</si>
  <si>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</si>
  <si>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</si>
  <si>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</si>
  <si>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</si>
  <si>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</si>
  <si>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</si>
  <si>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</si>
  <si>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</si>
  <si>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</si>
  <si>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</si>
  <si>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</si>
  <si>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</si>
  <si>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</si>
  <si>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</si>
  <si>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</si>
  <si>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</si>
  <si>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</si>
  <si>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</si>
  <si>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</si>
  <si>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</si>
  <si>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</si>
  <si>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</si>
  <si>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</si>
  <si>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</si>
  <si>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</si>
  <si>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</si>
  <si>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</si>
  <si>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</si>
  <si>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</si>
  <si>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</si>
  <si>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</si>
  <si>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</si>
  <si>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</si>
  <si>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</si>
  <si>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</si>
  <si>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</si>
  <si>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</si>
  <si>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</si>
  <si>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</si>
  <si>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</si>
  <si>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</si>
  <si>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</si>
  <si>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</si>
  <si>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</si>
  <si>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</si>
  <si>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</si>
  <si>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</si>
  <si>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</si>
  <si>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</si>
  <si>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</si>
  <si>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</si>
  <si>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</si>
  <si>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</si>
  <si>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</si>
  <si>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</si>
  <si>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</si>
  <si>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</si>
  <si>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</si>
  <si>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</si>
  <si>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</si>
  <si>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</si>
  <si>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</si>
  <si>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</si>
  <si>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</si>
  <si>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</si>
  <si>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</si>
  <si>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</si>
  <si>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</si>
  <si>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</si>
  <si>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</si>
  <si>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</si>
  <si>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</si>
  <si>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</si>
  <si>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</si>
  <si>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</si>
  <si>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</si>
  <si>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</si>
  <si>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</si>
  <si>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</si>
  <si>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</si>
  <si>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</si>
  <si>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</si>
  <si>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</si>
  <si>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</si>
  <si>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</si>
  <si>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</si>
  <si>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</si>
  <si>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</si>
  <si>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</si>
  <si>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</si>
  <si>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</si>
  <si>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</si>
  <si>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</si>
  <si>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</si>
  <si>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</si>
  <si>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</si>
  <si>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</si>
  <si>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</si>
  <si>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</si>
  <si>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</si>
  <si>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</si>
  <si>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</si>
  <si>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</si>
  <si>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</si>
  <si>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</si>
  <si>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</si>
  <si>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</si>
  <si>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</si>
  <si>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</si>
  <si>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</si>
  <si>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</si>
  <si>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</si>
  <si>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</si>
  <si>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</si>
  <si>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</si>
  <si>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</si>
  <si>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</si>
  <si>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</si>
  <si>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</si>
  <si>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</si>
  <si>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</si>
  <si>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</si>
  <si>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</si>
  <si>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</si>
  <si>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</si>
  <si>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</si>
  <si>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</si>
  <si>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</si>
  <si>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</si>
  <si>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</si>
  <si>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</si>
  <si>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</si>
  <si>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</si>
  <si>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</si>
  <si>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</si>
  <si>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</si>
  <si>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</si>
  <si>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</si>
  <si>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</si>
  <si>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</si>
  <si>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</si>
  <si>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</si>
  <si>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</si>
  <si>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</si>
  <si>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</si>
  <si>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</si>
  <si>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</si>
  <si>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</si>
  <si>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</si>
  <si>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</si>
  <si>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</si>
  <si>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</si>
  <si>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</si>
  <si>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</si>
  <si>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</si>
  <si>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</si>
  <si>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</si>
  <si>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</si>
  <si>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</si>
  <si>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</si>
  <si>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</si>
  <si>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</si>
  <si>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</si>
  <si>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</si>
  <si>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</si>
  <si>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</si>
  <si>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</si>
  <si>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</si>
  <si>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</si>
  <si>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</si>
  <si>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</si>
  <si>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</si>
  <si>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</si>
  <si>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</si>
  <si>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</si>
  <si>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</si>
  <si>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</si>
  <si>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</si>
  <si>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</si>
  <si>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</si>
  <si>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</si>
  <si>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</si>
  <si>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</si>
  <si>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</si>
  <si>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</si>
  <si>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</si>
  <si>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</si>
  <si>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</si>
  <si>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</si>
  <si>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</si>
  <si>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</si>
  <si>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</si>
  <si>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</si>
  <si>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</si>
  <si>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</si>
  <si>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</si>
  <si>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</si>
  <si>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</si>
  <si>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</si>
  <si>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</si>
  <si>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</si>
  <si>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</si>
  <si>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</si>
  <si>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</si>
  <si>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</si>
  <si>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</si>
  <si>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</si>
  <si>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</si>
  <si>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</si>
  <si>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</si>
  <si>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</si>
  <si>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</si>
  <si>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</si>
  <si>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</si>
  <si>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</si>
  <si>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</si>
  <si>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</si>
  <si>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</si>
  <si>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</si>
  <si>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</si>
  <si>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</si>
  <si>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</si>
  <si>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</si>
  <si>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</si>
  <si>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</si>
  <si>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</si>
  <si>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</si>
  <si>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</si>
  <si>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</si>
  <si>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</si>
  <si>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</si>
  <si>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</si>
  <si>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</si>
  <si>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</si>
  <si>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</si>
  <si>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</si>
  <si>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</si>
  <si>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</si>
  <si>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</si>
  <si>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</si>
  <si>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</si>
  <si>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</si>
  <si>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</si>
  <si>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</si>
  <si>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</si>
  <si>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</si>
  <si>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</si>
  <si>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</si>
  <si>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</si>
  <si>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</si>
  <si>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</si>
  <si>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</si>
  <si>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</si>
  <si>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</si>
  <si>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</si>
  <si>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</si>
  <si>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</si>
  <si>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</si>
  <si>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</si>
  <si>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</si>
  <si>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</si>
  <si>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</si>
  <si>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</si>
  <si>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</si>
  <si>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</si>
  <si>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</si>
  <si>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</si>
  <si>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</si>
  <si>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</si>
  <si>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</si>
  <si>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</si>
  <si>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</si>
  <si>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</si>
  <si>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</si>
  <si>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</si>
  <si>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</si>
  <si>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</si>
  <si>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</si>
  <si>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</si>
  <si>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</si>
  <si>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</si>
  <si>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</si>
  <si>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</si>
  <si>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</si>
  <si>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</si>
  <si>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</si>
  <si>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</si>
  <si>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</si>
  <si>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</si>
  <si>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</si>
  <si>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</si>
  <si>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</si>
  <si>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</si>
  <si>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</si>
  <si>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</si>
  <si>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</si>
  <si>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</si>
  <si>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</si>
  <si>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</si>
  <si>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</si>
  <si>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</si>
  <si>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</si>
  <si>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</si>
  <si>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</si>
  <si>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</si>
  <si>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</si>
  <si>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</si>
  <si>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</si>
  <si>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</si>
  <si>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</si>
  <si>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</si>
  <si>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</si>
  <si>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</si>
  <si>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</si>
  <si>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</si>
  <si>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</si>
  <si>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</si>
  <si>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</si>
  <si>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</si>
  <si>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</si>
  <si>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</si>
  <si>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</si>
  <si>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</si>
  <si>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</si>
  <si>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</si>
  <si>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</si>
  <si>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</si>
  <si>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</si>
  <si>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</si>
  <si>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</si>
  <si>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</si>
  <si>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</si>
  <si>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</si>
  <si>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</si>
  <si>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</si>
  <si>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</si>
  <si>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</si>
  <si>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</si>
  <si>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</si>
  <si>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</si>
  <si>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</si>
  <si>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</si>
  <si>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</si>
  <si>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</si>
  <si>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</si>
  <si>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</si>
  <si>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</si>
  <si>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</si>
  <si>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</si>
  <si>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</si>
  <si>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</si>
  <si>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</si>
  <si>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</si>
  <si>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</si>
  <si>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</si>
  <si>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</si>
  <si>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</si>
  <si>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</si>
  <si>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</si>
  <si>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</si>
  <si>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</si>
  <si>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</si>
  <si>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</si>
  <si>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</si>
  <si>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</si>
  <si>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</si>
  <si>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</si>
  <si>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</si>
  <si>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</si>
  <si>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</si>
  <si>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</si>
  <si>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</si>
  <si>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</si>
  <si>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</si>
  <si>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</si>
  <si>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</si>
  <si>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</si>
  <si>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</si>
  <si>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</si>
  <si>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</si>
  <si>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</si>
  <si>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</si>
  <si>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</si>
  <si>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</si>
  <si>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</si>
  <si>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</si>
  <si>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</si>
  <si>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</si>
  <si>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</si>
  <si>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</si>
  <si>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</si>
  <si>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</si>
  <si>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</si>
  <si>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</si>
  <si>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</si>
  <si>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</si>
  <si>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</si>
  <si>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</si>
  <si>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</si>
  <si>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</si>
  <si>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</si>
  <si>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</si>
  <si>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</si>
  <si>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</si>
  <si>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</si>
  <si>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</si>
  <si>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</si>
  <si>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</si>
  <si>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</si>
  <si>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</si>
  <si>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</si>
  <si>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</si>
  <si>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</si>
  <si>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</si>
  <si>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</si>
  <si>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</si>
  <si>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</si>
  <si>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</si>
  <si>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</si>
  <si>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</si>
  <si>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</si>
  <si>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</si>
  <si>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</si>
  <si>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</si>
  <si>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</si>
  <si>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</si>
  <si>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</si>
  <si>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</si>
  <si>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</si>
  <si>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</si>
  <si>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</si>
  <si>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</si>
  <si>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</si>
  <si>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</si>
  <si>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</si>
  <si>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</si>
  <si>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</si>
  <si>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</si>
  <si>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</si>
  <si>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</si>
  <si>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</si>
  <si>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</si>
  <si>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</si>
  <si>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</si>
  <si>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</si>
  <si>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</si>
  <si>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</si>
  <si>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</si>
  <si>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</si>
  <si>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</si>
  <si>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</si>
  <si>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</si>
  <si>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</si>
  <si>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</si>
  <si>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</si>
  <si>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</si>
  <si>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</si>
  <si>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</si>
  <si>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</si>
  <si>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</si>
  <si>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</si>
  <si>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</si>
  <si>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</si>
  <si>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</si>
  <si>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</si>
  <si>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</si>
  <si>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</si>
  <si>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</si>
  <si>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</si>
  <si>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</si>
  <si>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</si>
  <si>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</si>
  <si>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</si>
  <si>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</si>
  <si>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</si>
  <si>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</si>
  <si>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</si>
  <si>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</si>
  <si>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</si>
  <si>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</si>
  <si>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</si>
  <si>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</si>
  <si>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</si>
  <si>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</si>
  <si>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</si>
  <si>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</si>
  <si>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</si>
  <si>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</si>
  <si>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</si>
  <si>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</si>
  <si>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</si>
  <si>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</si>
  <si>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</si>
  <si>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</si>
  <si>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</si>
  <si>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</si>
  <si>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</si>
  <si>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</si>
  <si>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</si>
  <si>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</si>
  <si>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</si>
  <si>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</si>
  <si>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</si>
  <si>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</si>
  <si>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</si>
  <si>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</si>
  <si>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</si>
  <si>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</si>
  <si>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</si>
  <si>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</si>
  <si>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</si>
  <si>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</si>
  <si>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</si>
  <si>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</si>
  <si>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</si>
  <si>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</si>
  <si>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</si>
  <si>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</si>
  <si>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</si>
  <si>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</si>
  <si>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</si>
  <si>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</si>
  <si>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</si>
  <si>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</si>
  <si>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</si>
  <si>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</si>
  <si>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</si>
  <si>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</si>
  <si>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</si>
  <si>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</si>
  <si>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</si>
  <si>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</si>
  <si>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</si>
  <si>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</si>
  <si>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</si>
  <si>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</si>
  <si>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</si>
  <si>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</si>
  <si>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</si>
  <si>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</si>
  <si>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</si>
  <si>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</si>
  <si>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</si>
  <si>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</si>
  <si>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</si>
  <si>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</si>
  <si>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</si>
  <si>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</si>
  <si>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</si>
  <si>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</si>
  <si>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</si>
  <si>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</si>
  <si>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</si>
  <si>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</si>
  <si>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</si>
  <si>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</si>
  <si>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</si>
  <si>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</si>
  <si>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</si>
  <si>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</si>
  <si>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</si>
  <si>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</si>
  <si>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</si>
  <si>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</si>
  <si>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</si>
  <si>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</si>
  <si>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</si>
  <si>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</si>
  <si>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</si>
  <si>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</si>
  <si>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</si>
  <si>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</si>
  <si>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</si>
  <si>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</si>
  <si>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</si>
  <si>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</si>
  <si>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</si>
  <si>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</si>
  <si>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</si>
  <si>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</si>
  <si>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</si>
  <si>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</si>
  <si>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</si>
  <si>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</si>
  <si>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</si>
  <si>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</si>
  <si>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</si>
  <si>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</si>
  <si>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</si>
  <si>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</si>
  <si>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</si>
  <si>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</si>
  <si>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</si>
  <si>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</si>
  <si>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</si>
  <si>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</si>
  <si>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</si>
  <si>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</si>
  <si>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</si>
  <si>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</si>
  <si>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</si>
  <si>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</si>
  <si>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</si>
  <si>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</si>
  <si>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</si>
  <si>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</si>
  <si>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</si>
  <si>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</si>
  <si>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</si>
  <si>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</si>
  <si>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</si>
  <si>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</si>
  <si>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</si>
  <si>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</si>
  <si>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</si>
  <si>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</si>
  <si>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</si>
  <si>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</si>
  <si>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</si>
  <si>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</si>
  <si>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</si>
  <si>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</si>
  <si>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</si>
  <si>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</si>
  <si>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</si>
  <si>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</si>
  <si>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</si>
  <si>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</si>
  <si>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</si>
  <si>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</si>
  <si>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</si>
  <si>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</si>
  <si>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</si>
  <si>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</si>
  <si>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</si>
  <si>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</si>
  <si>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</si>
  <si>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</si>
  <si>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</si>
  <si>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</si>
  <si>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</si>
  <si>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</si>
  <si>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</si>
  <si>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</si>
  <si>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</si>
  <si>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</si>
  <si>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</si>
  <si>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</si>
  <si>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</si>
  <si>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</si>
  <si>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</si>
  <si>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</si>
  <si>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</si>
  <si>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</si>
  <si>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</si>
  <si>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</si>
  <si>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</si>
  <si>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</si>
  <si>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</si>
  <si>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</si>
  <si>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</si>
  <si>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</si>
  <si>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</si>
  <si>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</si>
  <si>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</si>
  <si>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</si>
  <si>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</si>
  <si>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</si>
  <si>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</si>
  <si>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</si>
  <si>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</si>
  <si>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</si>
  <si>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</si>
  <si>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</si>
  <si>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</si>
  <si>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</si>
  <si>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</si>
  <si>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</si>
  <si>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</si>
  <si>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</si>
  <si>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</si>
  <si>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</si>
  <si>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</si>
  <si>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</si>
  <si>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</si>
  <si>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</si>
  <si>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</si>
  <si>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</si>
  <si>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</si>
  <si>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</si>
  <si>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</si>
  <si>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</si>
  <si>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</si>
  <si>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</si>
  <si>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</si>
  <si>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</si>
  <si>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</si>
  <si>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</si>
  <si>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</si>
  <si>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</si>
  <si>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</si>
  <si>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</si>
  <si>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</si>
  <si>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</si>
  <si>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</si>
  <si>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</si>
  <si>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</si>
  <si>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</si>
  <si>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</si>
  <si>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</si>
  <si>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</si>
  <si>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</si>
  <si>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</si>
  <si>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</si>
  <si>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</si>
  <si>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</si>
  <si>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</si>
  <si>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</si>
  <si>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</si>
  <si>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</si>
  <si>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</si>
  <si>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</si>
  <si>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</si>
  <si>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</si>
  <si>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</si>
  <si>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</si>
  <si>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</si>
  <si>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</si>
  <si>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</si>
  <si>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</si>
  <si>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</si>
  <si>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</si>
  <si>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</si>
  <si>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</si>
  <si>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</si>
  <si>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</si>
  <si>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</si>
  <si>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</si>
  <si>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</si>
  <si>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</si>
  <si>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PCM-20251019-00001080</t>
  </si>
  <si>
    <t xml:space="preserve">EM team at site TS </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</si>
  <si>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</si>
  <si>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</si>
  <si>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</si>
  <si>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</si>
  <si>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</si>
  <si>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</si>
  <si>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</si>
  <si>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</si>
  <si>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</si>
  <si>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</si>
  <si>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</si>
  <si>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</si>
  <si>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</si>
  <si>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</si>
  <si>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</si>
  <si>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</si>
  <si>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</si>
  <si>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</si>
  <si>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</si>
  <si>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</si>
  <si>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</si>
  <si>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</si>
  <si>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</si>
  <si>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PCM-20251019-00001180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</si>
</sst>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3" totalsRowShown="0" headerRowDxfId="48" dataDxfId="47" headerRowBorderDxfId="45" tableBorderDxfId="46" totalsRowBorderDxfId="44">
  <autoFilter ref="A1:L3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286.58401944444631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6.0887069444434019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45949.532445370372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45949.532445370372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45949.532445370372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45949.532445370372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45949.532445370372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45949.532445370372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45949.532445370372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45949.532445370372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45949.532445370372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45949.532445370372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45949.532445370372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45949.532445370372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45949.532445370372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45949.532445370372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45949.532445370372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45949.532445370372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45949.532445370372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45949.532445370372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45949.532445370372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45949.532445370372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45949.532445370372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45949.532445370372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45949.532445370372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45949.532445370372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45949.532445370372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45949.532445370372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45949.532445370372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45949.532445370372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45949.532445370372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45949.532445370372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45949.532445370372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45949.532445370372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45949.532445370372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45949.532445370372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45949.532445370372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45949.532445370372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45949.532445370372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45949.532445370372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45949.532445370372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45949.532445370372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45949.532445370372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45949.532445370372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45949.532445370372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45949.532445370372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45949.532445370372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45949.532445370372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45949.532445370372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45949.532445370372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45949.532445370372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45949.532445370372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45949.532445370372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45949.532445370372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45949.532445370372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45949.532445370372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45949.532445370372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45949.532445370372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45949.532445370372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45949.532445370372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45949.532445370372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45949.532445370372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45949.532445370372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45949.532445370372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45949.532445370372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45949.532445370372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45949.532445370372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45949.532445370372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45949.532445370372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45949.532445370372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45949.532445370372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45949.532445370372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45949.532445370372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45949.532445370372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45949.532445370372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45949.532445370372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45949.532445370372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45949.532445370372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45949.532445370372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45949.532445370372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45949.532445370372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45949.532445370372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45949.532445370372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45949.532445370372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45949.532445370372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45949.532445370372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45949.532445370372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45949.532445370372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45949.532445370372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45949.532445370372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45949.532445370372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45949.532445370372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45949.532445370372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45949.532445370372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45949.532445370372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45949.532445370372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45949.532445370372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45949.532445370372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45949.532445370372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45949.532445370372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45949.532445370372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45949.532445370372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B4E63F7-E5BF-4B84-A902-42419B1A8B7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142.80536203704105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124.53260740741098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5.0366699074074859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45949.532445370372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45949.532445370372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45949.532445370372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45949.532445370372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45949.532445370372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45949.532445370372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45949.532445370372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45949.532445370372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45949.532445370372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45949.532445370372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45949.532445370372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45949.532445370372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45949.532445370372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45949.532445370372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45949.532445370372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45949.532445370372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45949.532445370372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45949.532445370372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45949.532445370372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45949.532445370372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45949.532445370372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45949.532445370372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45949.532445370372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45949.532445370372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45949.532445370372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45949.532445370372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45949.532445370372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45949.532445370372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45949.532445370372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45949.532445370372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45949.532445370372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45949.532445370372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45949.532445370372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45949.532445370372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45949.532445370372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45949.532445370372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45949.532445370372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45949.532445370372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45949.532445370372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45949.532445370372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45949.532445370372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45949.532445370372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45949.532445370372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45949.532445370372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45949.532445370372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45949.532445370372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45949.532445370372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45949.532445370372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45949.532445370372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45949.532445370372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45949.532445370372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45949.532445370372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45949.532445370372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45949.532445370372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45949.532445370372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45949.532445370372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45949.532445370372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45949.532445370372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45949.532445370372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45949.532445370372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45949.532445370372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45949.532445370372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45949.532445370372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45949.532445370372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45949.532445370372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45949.532445370372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45949.532445370372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45949.532445370372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45949.532445370372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45949.532445370372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45949.532445370372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45949.532445370372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45949.532445370372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45949.532445370372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45949.532445370372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45949.532445370372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45949.532445370372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45949.532445370372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45949.532445370372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45949.532445370372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45949.532445370372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45949.532445370372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45949.532445370372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45949.532445370372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45949.532445370372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45949.532445370372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45949.532445370372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45949.532445370372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45949.532445370372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45949.532445370372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45949.532445370372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45949.532445370372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45949.532445370372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45949.532445370372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45949.532445370372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45949.532445370372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45949.532445370372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45949.532445370372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45949.532445370372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45949.532445370372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45949.532445370372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45949.532445370372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45949.532445370372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45949.532445370372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45949.532445370372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45949.532445370372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45949.532445370372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45949.532445370372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45949.532445370372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45949.532445370372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45949.532445370372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45949.532445370372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45949.532445370372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45949.532445370372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45949.532445370372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45949.532445370372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45949.532445370372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45949.532445370372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45949.532445370372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45949.532445370372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45949.532445370372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45949.532445370372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45949.532445370372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45949.532445370372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45949.532445370372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45949.532445370372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45949.532445370372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45949.532445370372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45949.532445370372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45949.532445370372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45949.532445370372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45949.532445370372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45949.532445370372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45949.532445370372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45949.532445370372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45949.532445370372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45949.532445370372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45949.532445370372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45949.532445370372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45949.532445370372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45949.532445370372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45949.532445370372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45949.532445370372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45949.532445370372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45949.532445370372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45949.532445370372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45949.532445370372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45949.532445370372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45949.532445370372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45949.532445370372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45949.532445370372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45949.532445370372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45949.532445370372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45949.532445370372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45949.532445370372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45949.532445370372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45949.532445370372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45949.532445370372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45949.532445370372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45949.532445370372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45949.532445370372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45949.532445370372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45949.532445370372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45949.532445370372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45949.532445370372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45949.532445370372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45949.532445370372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45949.532445370372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45949.532445370372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45949.532445370372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45949.532445370372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45949.532445370372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45949.532445370372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45949.532445370372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45949.532445370372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45949.532445370372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45949.532445370372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45949.532445370372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45949.532445370372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45949.532445370372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45949.532445370372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45949.532445370372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45949.532445370372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45949.532445370372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45949.532445370372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45949.532445370372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45949.532445370372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45949.532445370372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45949.532445370372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45949.532445370372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45949.532445370372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45949.532445370372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45949.532445370372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45949.532445370372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45949.532445370372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45949.532445370372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45949.532445370372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45949.532445370372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45949.532445370372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45949.532445370372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45949.532445370372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45949.532445370372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45949.532445370372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45949.532445370372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45949.532445370372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45949.532445370372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45949.532445370372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45949.532445370372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45949.532445370372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45949.532445370372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45949.532445370372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45949.532445370372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45949.532445370372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45949.532445370372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45949.532445370372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45949.532445370372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45949.532445370372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45949.532445370372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45949.532445370372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45949.532445370372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45949.532445370372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45949.532445370372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45949.532445370372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45949.532445370372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45949.532445370372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45949.532445370372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45949.532445370372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45949.532445370372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45949.532445370372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45949.532445370372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45949.532445370372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45949.532445370372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45949.532445370372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45949.532445370372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45949.532445370372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45949.532445370372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45949.532445370372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45949.532445370372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45949.532445370372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45949.53244560185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45949.53244560185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45949.53244560185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45949.53244560185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45949.53244560185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45949.53244560185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45949.53244560185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45949.53244560185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45949.53244560185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45949.53244560185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45949.53244560185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45949.53244560185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45949.53244560185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45949.53244560185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45949.53244560185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45949.53244560185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45949.53244560185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45949.53244560185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45949.53244560185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45949.53244560185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45949.53244560185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45949.53244560185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45949.53244560185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45949.53244560185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45949.53244560185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45949.53244560185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45949.53244560185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45949.53244560185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45949.53244560185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45949.53244560185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45949.53244560185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45949.53244560185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45949.53244560185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45949.53244560185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45949.53244560185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45949.53244560185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45949.53244560185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45949.53244560185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45949.53244560185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45949.53244560185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45949.53244560185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45949.53244560185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45949.53244560185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45949.53244560185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45949.53244560185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45949.53244560185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45949.53244560185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45949.53244560185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45949.53244560185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45949.53244560185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45949.53244560185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45949.53244560185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45949.53244560185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45949.53244560185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45949.53244560185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45949.53244560185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45949.53244560185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45949.53244560185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45949.53244560185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45949.53244560185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45949.53244560185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45949.53244560185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45949.53244560185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45949.53244560185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45949.53244560185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45949.53244560185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45949.53244560185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45949.53244560185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45949.53244560185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45949.53244560185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45949.53244560185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45949.53244560185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45949.53244560185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45949.53244560185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45949.53244560185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45949.53244560185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45949.53244560185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45949.53244560185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45949.53244560185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45949.53244560185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45949.53244560185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45949.53244560185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45949.53244560185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45949.53244560185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45949.53244560185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45949.53244560185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45949.53244560185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45949.53244560185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45949.53244560185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45949.53244560185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45949.53244560185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45949.53244560185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45949.53244560185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45949.53244560185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45949.53244560185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45949.53244560185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45949.53244560185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45949.53244560185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45949.53244560185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45949.53244560185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45949.53244560185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45949.53244560185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45949.53244560185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45949.53244560185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45949.53244560185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45949.53244560185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45949.53244560185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45949.53244560185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45949.53244560185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45949.53244560185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45949.53244560185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45949.53244560185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45949.53244560185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45949.53244560185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45949.53244560185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45949.53244560185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45949.53244560185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45949.53244560185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45949.53244560185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45949.53244560185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45949.53244560185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45949.53244560185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45949.53244560185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45949.53244560185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45949.53244560185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45949.53244560185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45949.53244560185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45949.53244560185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45949.53244560185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45949.53244560185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45949.53244560185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45949.53244560185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45949.53244560185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45949.53244560185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45949.53244560185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45949.53244560185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45949.53244560185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45949.53244560185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45949.53244560185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45949.53244560185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45949.53244560185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45949.53244560185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45949.53244560185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45949.53244560185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45949.53244560185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45949.53244560185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45949.53244560185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45949.53244560185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45949.53244560185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45949.53244560185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45949.53244560185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45949.53244560185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45949.53244560185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45949.53244560185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45949.53244560185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45949.53244560185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45949.53244560185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45949.53244560185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45949.53244560185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45949.53244560185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45949.53244560185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45949.53244560185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45949.53244560185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45949.53244560185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45949.53244560185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45949.53244560185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45949.53244560185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45949.53244560185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45949.53244560185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45949.53244560185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45949.53244560185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45949.53244560185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45949.53244560185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45949.53244560185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45949.53244560185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45949.53244560185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45949.53244560185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45949.53244560185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45949.53244560185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45949.53244560185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45949.53244560185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45949.53244560185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45949.53244560185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45949.53244560185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45949.53244560185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45949.53244560185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45949.53244560185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45949.53244560185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45949.53244560185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45949.53244560185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45949.53244560185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45949.53244560185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45949.53244560185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45949.53244560185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45949.53244560185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45949.53244560185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45949.53244560185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45949.53244560185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45949.53244560185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45949.53244560185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45949.53244560185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45949.53244560185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45949.53244560185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45949.53244560185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45949.53244560185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45949.53244560185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45949.53244560185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45949.53244560185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45949.53244560185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45949.53244560185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45949.53244560185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45949.53244560185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45949.53244560185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45949.53244560185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45949.53244560185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45949.53244560185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45949.53244560185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45949.53244560185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45949.53244560185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45949.53244560185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45949.53244560185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45949.53244560185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45949.53244560185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45949.53244560185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45949.53244560185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45949.53244560185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45949.53244560185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45949.53244560185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45949.53244560185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45949.53244560185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45949.53244560185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45949.53244560185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45949.53244560185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45949.53244560185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45949.53244560185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45949.53244560185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45949.53244560185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45949.53244560185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45949.53244560185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45949.53244560185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45949.53244560185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45949.53244560185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45949.53244560185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45949.53244560185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45949.53244560185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45949.53244560185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45949.53244560185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45949.53244560185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45949.53244560185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45949.53244560185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45949.53244560185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45949.53244560185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45949.53244560185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45949.53244560185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45949.53244560185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45949.53244560185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45949.53244560185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45949.53244560185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45949.53244560185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45949.53244560185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45949.53244560185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45949.53244560185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45949.53244560185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45949.53244560185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45949.53244560185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45949.53244560185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45949.53244560185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45949.53244560185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45949.53244560185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45949.53244560185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45949.53244560185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45949.53244560185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45949.53244560185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45949.53244560185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45949.53244560185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45949.53244560185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45949.53244560185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45949.53244560185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45949.53244560185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45949.53244560185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45949.53244560185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45949.53244560185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45949.53244560185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45949.53244560185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45949.53244560185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45949.53244560185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45949.53244560185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45949.53244560185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45949.53244560185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45949.53244560185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45949.53244560185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45949.53244560185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45949.53244560185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45949.53244560185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45949.53244560185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45949.53244560185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45949.53244560185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45949.53244560185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45949.53244560185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45949.53244560185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45949.53244560185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45949.53244560185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45949.53244560185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45949.53244560185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45949.53244560185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45949.53244560185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45949.53244560185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45949.53244560185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45949.53244560185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45949.53244560185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45949.53244560185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45949.53244560185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45949.53244560185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45949.53244560185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45949.53244560185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45949.53244560185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45949.53244560185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45949.53244560185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45949.53244560185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45949.53244560185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45949.53244560185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45949.53244560185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45949.53244560185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45949.53244560185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45949.53244560185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45949.53244560185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45949.53244560185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45949.53244560185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45949.53244560185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45949.53244560185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45949.53244560185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45949.53244560185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45949.53244560185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45949.53244560185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45949.53244560185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45949.53244560185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45949.53244560185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45949.53244560185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45949.53244560185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45949.53244560185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45949.53244560185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45949.53244560185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45949.53244560185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45949.53244560185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45949.53244560185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45949.53244560185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45949.53244560185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45949.53244560185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45949.53244560185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45949.53244560185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45949.53244560185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45949.53244560185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45949.53244560185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45949.53244560185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45949.53244560185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45949.53244560185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45949.53244560185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45949.53244560185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45949.53244560185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45949.53244560185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45949.53244560185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45949.53244560185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45949.53244560185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45949.53244560185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45949.53244560185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45949.53244560185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45949.53244560185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45949.53244560185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45949.53244560185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45949.53244560185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45949.53244560185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45949.53244560185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45949.53244560185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45949.53244560185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45949.53244560185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45949.53244560185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45949.53244560185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45949.53244560185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45949.53244560185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45949.53244560185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45949.53244560185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45949.53244560185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45949.53244560185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45949.53244560185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45949.53244560185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45949.53244560185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45949.53244560185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45949.53244560185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45949.53244560185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45949.53244560185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45949.53244560185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45949.53244560185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45949.53244560185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45949.53244560185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45949.53244560185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45949.53244560185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45949.53244560185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45949.53244560185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45949.53244560185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45949.53244560185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45949.53244560185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45949.53244560185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45949.53244560185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45949.53244560185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45949.53244560185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45949.53244560185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45949.53244560185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45949.53244560185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45949.53244560185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45949.53244560185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45949.53244560185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45949.53244560185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45949.53244560185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45949.53244560185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45949.53244560185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45949.53244560185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45949.53244560185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45949.53244560185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45949.53244560185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45949.53244560185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45949.53244560185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45949.53244560185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45949.53244560185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45949.53244560185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45949.53244560185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45949.53244560185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45949.53244560185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45949.53244560185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45949.53244560185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45949.53244560185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45949.53244560185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45949.53244560185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45949.53244560185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45949.53244560185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45949.53244560185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45949.53244560185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45949.53244560185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45949.53244560185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45949.53244560185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45949.53244560185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45949.53244560185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45949.53244560185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45949.53244560185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45949.53244560185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45949.53244560185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45949.53244560185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45949.53244560185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45949.53244560185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45949.53244560185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45949.53244560185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45949.53244560185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45949.53244560185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45949.53244560185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45949.53244560185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45949.53244560185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45949.53244560185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45949.53244560185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45949.53244560185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45949.53244560185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45949.53244560185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45949.53244560185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45949.53244560185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45949.53244560185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45949.53244560185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45949.53244560185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45949.53244560185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45949.53244560185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45949.53244560185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45949.53244560185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45949.53244560185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45949.53244560185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45949.53244560185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45949.53244560185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45949.53244560185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45949.53244560185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45949.53244560185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45949.53244560185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45949.53244560185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45949.53244560185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45949.53244560185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45949.53244560185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45949.53244560185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45949.53244560185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45949.53244560185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45949.53244560185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45949.53244560185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45949.53244560185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45949.53244560185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45949.53244560185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45949.53244560185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45949.53244560185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45949.53244560185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45949.53244560185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45949.53244560185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45949.53244560185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45949.53244560185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45949.53244560185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45949.53244560185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45949.53244560185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45949.53244560185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45949.53244560185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45949.53244560185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45949.53244560185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45949.53244560185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45949.53244560185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45949.53244560185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45949.53244560185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45949.53244560185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45949.53244560185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45949.53244560185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45949.53244560185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45949.53244560185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45949.53244560185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45949.53244560185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45949.53244560185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45949.53244560185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45949.53244560185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45949.53244560185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45949.53244560185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45949.53244560185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45949.53244560185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45949.53244560185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45949.53244560185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45949.53244560185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45949.53244560185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45949.53244560185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45949.53244560185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45949.53244560185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45949.53244560185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45949.53244560185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45949.53244560185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45949.53244560185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45949.53244560185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45949.53244560185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45949.53244560185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45949.53244560185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45949.53244560185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45949.53244560185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45949.53244560185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45949.53244560185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45949.53244560185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45949.53244560185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45949.53244560185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45949.53244560185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45949.53244560185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45949.53244560185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45949.53244560185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45949.53244560185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45949.53244560185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45949.53244560185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45949.53244560185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45949.53244560185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45949.53244560185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45949.53244560185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45949.53244560185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45949.53244560185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45949.53244560185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45949.53244560185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45949.53244560185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45949.53244560185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45949.53244560185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45949.53244560185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45949.53244560185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45949.53244560185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45949.53244560185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45949.53244560185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45949.53244560185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45949.53244560185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45949.53244560185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45949.53244560185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45949.53244560185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45949.53244560185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45949.53244560185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45949.53244560185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45949.53244560185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45949.53244560185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45949.53244560185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45949.53244560185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45949.53244560185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45949.53244560185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45949.53244560185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45949.53244560185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45949.53244560185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45949.53244560185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45949.53244560185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45949.53244560185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45949.53244560185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45949.53244560185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45949.53244560185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45949.53244560185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45949.53244560185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45949.53244560185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45949.53244560185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45949.53244560185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45949.53244560185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45949.53244560185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45949.53244560185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45949.53244560185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45949.53244560185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45949.53244560185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45949.53244560185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45949.53244560185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45949.53244560185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45949.53244560185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45949.53244560185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45949.53244560185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45949.53244560185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45949.53244560185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45949.53244560185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45949.53244560185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45949.53244560185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45949.53244560185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45949.53244560185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45949.53244560185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45949.53244560185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45949.53244560185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45949.53244560185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45949.53244560185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45949.53244560185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45949.53244560185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45949.53244560185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45949.53244560185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45949.53244560185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45949.53244560185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45949.53244560185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45949.53244560185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45949.53244560185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45949.53244560185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45949.53244560185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45949.53244560185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45949.53244560185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45949.53244560185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45949.53244560185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45949.53244560185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45949.53244560185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45949.53244560185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45949.53244560185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45949.53244560185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45949.53244560185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45949.53244560185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45949.53244560185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45949.53244560185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45949.53244560185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45949.53244560185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45949.53244560185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45949.53244560185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45949.53244560185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45949.53244560185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45949.53244560185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45949.53244560185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45949.53244560185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45949.53244560185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45949.53244560185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45949.53244560185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45949.53244560185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45949.53244560185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45949.53244560185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45949.53244560185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45949.53244560185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45949.53244560185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45949.53244560185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45949.53244560185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45949.53244560185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45949.53244560185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45949.53244560185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45949.53244560185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45949.53244560185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45949.53244560185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45949.53244560185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45949.53244560185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45949.53244560185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45949.53244560185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45949.53244560185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45949.53244560185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45949.53244560185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45949.53244560185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45949.53244560185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45949.53244560185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45949.53244560185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45949.53244560185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45949.53244560185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45949.53244560185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45949.53244560185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45949.53244560185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45949.53244560185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45949.53244560185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45949.53244560185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45949.53244560185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45949.53244560185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45949.53244560185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45949.53244560185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45949.53244560185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45949.53244560185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45949.53244560185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45949.53244560185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45949.53244560185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45949.53244560185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45949.53244560185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45949.53244560185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45949.53244560185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45949.53244560185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45949.53244560185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45949.53244560185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45949.53244560185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45949.53244560185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45949.53244560185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45949.53244560185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45949.53244560185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45949.53244560185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45949.53244560185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45949.53244560185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45949.53244560185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45949.53244560185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45949.53244560185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45949.53244560185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45949.53244560185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45949.53244560185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45949.53244560185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45949.53244560185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45949.53244560185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45949.53244560185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45949.53244560185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45949.53244560185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45949.53244560185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45949.53244560185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45949.53244560185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45949.53244560185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45949.53244560185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45949.53244560185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45949.53244560185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45949.53244560185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45949.53244560185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45949.53244560185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45949.53244560185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45949.53244560185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45949.53244560185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45949.53244560185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45949.53244560185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45949.53244560185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45949.53244560185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45949.53244560185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45949.53244560185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45949.53244560185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45949.53244560185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45949.53244560185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45949.53244560185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45949.53244560185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45949.53244560185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45949.53244560185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45949.53244560185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45949.53244560185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45949.53244560185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45949.53244560185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45949.53244560185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45949.53244560185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45949.53244560185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45949.53244560185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45949.53244560185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45949.53244560185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45949.53244560185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45949.53244560185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45949.53244560185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45949.53244560185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45949.53244560185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45949.53244560185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45949.53244560185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45949.53244560185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45949.53244560185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45949.53244560185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45949.53244560185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45949.53244560185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45949.53244560185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45949.53244560185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45949.53244560185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45949.53244560185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45949.53244560185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45949.53244560185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45949.53244560185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45949.53244560185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45949.53244560185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45949.53244560185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45949.53244560185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45949.53244560185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45949.53244560185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45949.53244560185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45949.53244560185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45949.53244560185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45949.53244560185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45949.53244560185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45949.53244560185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45949.53244560185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45949.53244560185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45949.53244560185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45949.53244560185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45949.53244560185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45949.53244560185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45949.53244560185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45949.53244560185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45949.53244560185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45949.53244560185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45949.53244560185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45949.53244560185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45949.53244560185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45949.53244560185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45949.53244560185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45949.53244560185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45949.53244560185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45949.53244560185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45949.53244560185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45949.53244560185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45949.53244560185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45949.53244560185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45949.53244560185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45949.53244560185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45949.53244560185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45949.53244560185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45949.53244560185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45949.53244560185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45949.53244560185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45949.53244560185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45949.53244560185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45949.53244560185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45949.53244560185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45949.53244560185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45949.53244560185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45949.53244560185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45949.53244560185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45949.53244560185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45949.53244560185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45949.53244560185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45949.53244560185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45949.53244560185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45949.53244560185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45949.53244560185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45949.53244560185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45949.53244560185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45949.53244560185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45949.53244560185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45949.53244560185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45949.53244560185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45949.53244560185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45949.53244560185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45949.53244560185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45949.53244560185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45949.53244560185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45949.53244560185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45949.53244560185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45949.53244560185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45949.53244560185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45949.53244560185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45949.53244560185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45949.53244560185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45949.53244560185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45949.53244560185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45949.53244560185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45949.53244560185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45949.53244560185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45949.53244560185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45949.53244560185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45949.53244560185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45949.53244560185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45949.53244560185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45949.53244560185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45949.53244560185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45949.53244560185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45949.53244560185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45949.53244560185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45949.53244560185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45949.53244560185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45949.53244560185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45949.53244560185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45949.53244560185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45949.53244560185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45949.53244560185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45949.53244560185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45949.53244560185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45949.53244560185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45949.53244560185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45949.53244560185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45949.53244560185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45949.53244560185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45949.53244560185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45949.53244560185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45949.53244560185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45949.53244560185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45949.53244560185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45949.53244560185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45949.53244560185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45949.53244560185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45949.53244560185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45949.53244560185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45949.53244560185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45949.53244560185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45949.53244560185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45949.53244560185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45949.53244560185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45949.53244560185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45949.53244560185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45949.53244560185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45949.53244560185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45949.53244560185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45949.53244560185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45949.53244560185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45949.53244560185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45949.53244560185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45949.53244560185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45949.53244560185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45949.53244560185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45949.53244560185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45949.53244560185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45949.53244560185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45949.53244560185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45949.53244560185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45949.53244560185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45949.53244560185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45949.53244560185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45949.53244560185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45949.53244560185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45949.53244560185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45949.53244560185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45949.53244560185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45949.53244560185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45949.53244560185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45949.53244560185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45949.53244560185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45949.53244560185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45949.53244560185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45949.53244560185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45949.53244560185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45949.53244560185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45949.53244560185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45949.53244560185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45949.53244560185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45949.53244560185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45949.53244560185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45949.53244560185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45949.53244560185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45949.53244560185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45949.53244560185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45949.53244560185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45949.53244560185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45949.53244560185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45949.53244560185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45949.53244560185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45949.53244560185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45949.53244560185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45949.53244560185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45949.53244560185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45949.53244560185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45949.53244560185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45949.53244560185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45949.53244560185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45949.53244560185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45949.53244560185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45949.53244560185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45949.53244560185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45949.53244560185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45949.53244560185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45949.53244560185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45949.53244560185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45949.53244560185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45949.53244560185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45949.53244560185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45949.53244560185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45949.53244560185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45949.53244560185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45949.53244560185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45949.53244560185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45949.53244560185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45949.53244560185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45949.53244560185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45949.53244560185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45949.53244560185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45949.53244560185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45949.53244560185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45949.53244560185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45949.53244560185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45949.53244560185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45949.53244560185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45949.53244560185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45949.53244560185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45949.53244560185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45949.53244560185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45949.53244560185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45949.53244560185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45949.53244560185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45949.53244560185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45949.53244560185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45949.53244560185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45949.53244560185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45949.53244560185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45949.53244560185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45949.53244560185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45949.53244560185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45949.53244560185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3"/>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246.05172777777625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0.10311666666530073</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23991</v>
      </c>
      <c r="E4" s="100" t="s">
        <v>39045</v>
      </c>
      <c r="F4" s="125">
        <v>45949.485520833332</v>
      </c>
      <c r="G4" s="126">
        <f ca="1">IFERROR(NOW()-F4,"")</f>
        <v>4.692453704046784E-2</v>
      </c>
      <c r="H4" s="125">
        <v>45949.438738425924</v>
      </c>
      <c r="I4" s="121" t="str">
        <f>IFERROR(VLOOKUP(D4,DB!A:F,6,0),"")</f>
        <v>SCECO</v>
      </c>
      <c r="J4" s="121" t="str">
        <f>IFERROR(VLOOKUP(D4,DB!A:G,7,0),"")</f>
        <v>Good</v>
      </c>
      <c r="K4" s="127" t="s">
        <v>39059</v>
      </c>
      <c r="L4" s="123" t="str">
        <f>IFERROR(VLOOKUP(D4,DB!A:I,9,0),"")</f>
        <v>Latis</v>
      </c>
    </row>
    <row r="5" spans="1:16" ht="15" customHeight="1">
      <c r="A5" s="121" t="s">
        <v>39060</v>
      </c>
      <c r="B5" s="121" t="str">
        <f>IFERROR(VLOOKUP(D5,DB!A:K,11,0),"")</f>
        <v>R4</v>
      </c>
      <c r="C5" s="122">
        <v>1</v>
      </c>
      <c r="D5" s="123" t="s">
        <v>36604</v>
      </c>
      <c r="E5" s="100" t="s">
        <v>38964</v>
      </c>
      <c r="F5" s="125">
        <v>45949.530428240738</v>
      </c>
      <c r="G5" s="126">
        <f ca="1">IFERROR(NOW()-F5,"")</f>
        <v>2.0171296346234158E-3</v>
      </c>
      <c r="H5" s="125">
        <v>45949.524710648147</v>
      </c>
      <c r="I5" s="121" t="str">
        <f>IFERROR(VLOOKUP(D5,DB!A:F,6,0),"")</f>
        <v>SCECO</v>
      </c>
      <c r="J5" s="121" t="str">
        <f>IFERROR(VLOOKUP(D5,DB!A:G,7,0),"")</f>
        <v>In progress</v>
      </c>
      <c r="K5" s="127" t="s">
        <v>39061</v>
      </c>
      <c r="L5" s="123" t="str">
        <f>IFERROR(VLOOKUP(D5,DB!A:I,9,0),"")</f>
        <v>Latis</v>
      </c>
    </row>
    <row r="6" spans="1:16" ht="15" customHeight="1">
      <c r="A6" s="121"/>
      <c r="B6" s="121" t="str">
        <f>IFERROR(VLOOKUP(D6,DB!A:K,11,0),"")</f>
        <v/>
      </c>
      <c r="C6" s="122"/>
      <c r="D6" s="123"/>
      <c r="E6" s="100"/>
      <c r="F6" s="125"/>
      <c r="G6" s="126">
        <f ca="1">IFERROR(NOW()-F6,"")</f>
        <v>45949.532445370372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45949.532445370372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45949.532445370372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45949.532445370372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45949.532445370372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45949.532445370372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45949.532445370372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45949.532445370372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45949.532445370372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45949.532445370372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45949.532445370372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45949.532445370372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45949.532445370372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45949.532445370372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45949.532445370372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45949.532445370372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45949.532445370372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45949.532445370372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45949.532445370372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45949.532445370372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45949.532445370372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45949.532445370372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45949.532445370372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45949.532445370372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45949.532445370372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45949.532445370372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45949.532445370372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45949.532445370372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45949.532445370372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45949.532445370372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45949.532445370372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45949.532445370372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45949.532445370372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45949.532445370372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45949.532445370372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45949.532445370372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45949.532445370372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45949.532445370372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45949.532445370372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45949.532445370372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45949.532445370372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45949.532445370372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45949.532445370372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45949.532445370372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45949.532445370372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45949.532445370372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45949.532445370372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45949.532445370372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45949.532445370372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45949.532445370372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45949.532445370372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45949.532445370372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45949.532445370372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45949.532445370372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45949.532445370372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45949.532445370372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45949.532445370372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45949.532445370372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45949.532445370372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45949.532445370372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45949.532445370372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45949.532445370372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45949.532445370372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45949.532445370372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45949.532445370372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45949.532445370372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45949.532445370372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45949.532445370372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45949.532445370372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45949.532445370372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45949.532445370372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45949.532445370372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45949.532445370372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45949.532445370372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45949.532445370372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45949.532445370372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45949.532445370372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45949.532445370372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45949.532445370372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45949.532445370372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45949.532445370372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45949.532445370372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45949.532445370372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45949.532445370372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45949.532445370372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45949.532445370372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45949.532445370372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45949.532445370372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45949.532445370372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45949.532445370372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45949.532445370372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45949.532445370372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45949.532445370372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45949.532445370372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45949.532445370372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45949.532445370372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45949.532445370372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45949.532445370372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45949.532445370372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45949.532445370372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45949.532445370372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45949.532445370372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45949.532445370372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45949.532445370372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45949.532445370372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45949.532445370372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45949.532445370372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45949.532445370372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45949.532445370372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45949.532445370372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45949.532445370372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45949.532445370372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45949.532445370372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45949.532445370372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45949.532445370372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45949.532445370372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45949.532445370372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45949.532445370372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45949.532445370372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45949.532445370372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45949.532445370372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45949.532445370372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45949.532445370372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45949.532445370372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45949.532445370372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45949.532445370372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45949.532445370372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45949.532445370372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45949.532445370372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45949.532445370372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45949.532445370372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45949.532445370372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45949.532445370372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45949.532445370372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45949.532445370372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45949.532445370372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45949.532445370372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45949.532445370372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45949.532445370372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45949.532445370372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45949.532445370372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45949.532445370372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45949.532445370372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45949.532445370372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45949.532445370372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45949.532445370372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45949.532445370372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45949.532445370372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45949.532445370372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45949.532445370372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45949.532445370372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45949.532445370372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45949.532445370372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45949.532445370372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45949.532445370372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45949.532445370372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45949.532445370372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45949.532445370372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45949.532445370372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45949.532445370372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45949.532445370372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45949.532445370372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45949.532445370372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45949.532445370372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45949.532445370372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45949.532445370372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45949.532445370372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45949.532445370372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45949.532445370372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45949.532445370372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45949.532445370372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45949.532445370372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45949.532445370372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45949.532445370372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45949.532445370372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45949.532445370372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45949.532445370372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45949.532445370372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45949.532445370372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45949.532445370372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45949.532445370372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45949.532445370372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45949.532445370372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45949.532445370372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45949.532445370372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45949.532445370372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45949.532445370372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45949.532445370372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45949.532445370372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45949.532445370372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45949.532445370372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45949.532445370372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45949.532445370372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45949.532445370372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45949.532445370372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45949.532445370372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45949.532445370372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45949.532445370372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45949.532445370372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45949.532445370372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45949.532445370372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45949.532445370372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45949.532445370372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45949.532445370372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45949.532445370372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45949.532445370372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45949.532445370372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45949.532445370372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45949.532445370372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45949.532445370372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45949.532445370372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45949.532445370372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45949.532445370372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45949.532445370372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45949.532445370372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45949.532445370372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45949.532445370372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45949.532445370372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45949.532445370372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45949.532445370372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45949.532445370372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45949.532445370372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45949.532445370372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45949.532445370372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45949.532445370372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45949.532445370372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45949.532445370372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45949.532445370372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45949.532445370372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45949.532445370372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45949.532445370372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45949.532445370372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45949.532445370372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45949.532445370372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45949.532445370372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45949.532445370372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45949.532445370372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45949.532445370372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45949.532445370372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45949.532445370372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45949.532445370372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45949.532445370372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45949.532445370372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45949.532445370372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45949.532445370372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45949.532445370372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45949.532445370372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45949.532445370372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45949.532445370372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45949.532445370372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45949.532445370372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45949.532445370372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45949.532445370372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45949.532445370372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45949.532445370372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45949.532445370372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45949.532445370372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45949.532445370372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45949.532445370372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45949.532445370372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45949.532445370372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45949.532445370372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45949.532445370372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45949.532445370372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45949.532445370372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45949.532445370372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45949.532445370372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45949.532445370372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45949.532445370372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45949.532445370372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45949.532445370372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45949.532445370372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45949.532445370372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45949.532445370372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45949.532445370372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45949.532445370372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45949.532445370372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45949.532445370372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45949.532445370372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45949.532445370372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45949.532445370372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45949.532445370372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45949.532445370372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45949.532445370372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45949.532445370372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45949.532445370372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45949.532445370372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45949.532445370372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45949.532445370372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45949.532445370372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45949.532445370372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45949.532445370372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45949.532445370372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45949.532445370372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45949.532445370372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45949.532445370372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45949.532445370372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45949.532445370372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45949.532445370372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45949.532445370372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45949.532445370372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45949.532445370372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45949.532445370372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45949.532445370372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45949.532445370372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45949.532445370372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45949.532445370372</v>
      </c>
      <c r="H312" s="125"/>
      <c r="I312" s="121" t="str">
        <f>IFERROR(VLOOKUP(D312,DB!A:F,6,0),"")</f>
        <v/>
      </c>
      <c r="J312" s="121" t="str">
        <f>IFERROR(VLOOKUP(D312,DB!A:G,7,0),"")</f>
        <v/>
      </c>
      <c r="K312" s="127"/>
      <c r="L312" s="123" t="str">
        <f>IFERROR(VLOOKUP(D312,DB!A:I,9,0),"")</f>
        <v/>
      </c>
    </row>
    <row r="313" spans="1:12" ht="15" customHeight="1">
      <c r="A313" s="128"/>
      <c r="B313" s="128" t="str">
        <f>IFERROR(VLOOKUP(D313,DB!A:K,11,0),"")</f>
        <v/>
      </c>
      <c r="C313" s="129"/>
      <c r="D313" s="130"/>
      <c r="E313" s="131"/>
      <c r="F313" s="132"/>
      <c r="G313" s="133">
        <f ca="1">IFERROR(NOW()-F313,"")</f>
        <v>45949.532445370372</v>
      </c>
      <c r="H313" s="132"/>
      <c r="I313" s="128" t="str">
        <f>IFERROR(VLOOKUP(D313,DB!A:F,6,0),"")</f>
        <v/>
      </c>
      <c r="J313" s="128" t="str">
        <f>IFERROR(VLOOKUP(D313,DB!A:G,7,0),"")</f>
        <v/>
      </c>
      <c r="K313" s="134"/>
      <c r="L313" s="130" t="str">
        <f>IFERROR(VLOOKUP(D313,DB!A:I,9,0),"")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57.700385185184132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23.343568055555806</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4.7608712962974096</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0.87133425926003838</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45949.532445370372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45949.532445370372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45949.532445370372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45949.532445370372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45949.532445370372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45949.532445370372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45949.532445370372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45949.532445370372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45949.532445370372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45949.532445370372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45949.532445370372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45949.532445370372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45949.532445370372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45949.532445370372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45949.532445370372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45949.532445370372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45949.532445370372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45949.532445370372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45949.532445370372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45949.532445370372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45949.532445370372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45949.532445370372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45949.532445370372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45949.532445370372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45949.532445370372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45949.532445370372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45949.532445370372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45949.532445370372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45949.532445370372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45949.532445370372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45949.532445370372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45949.532445370372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45949.532445370372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45949.532445370372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45949.532445370372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45949.532445370372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45949.532445370372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45949.532445370372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45949.532445370372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45949.532445370372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45949.532445370372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45949.532445370372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45949.532445370372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45949.532445370372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45949.532445370372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45949.532445370372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45949.532445370372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45949.532445370372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45949.532445370372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45949.532445370372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45949.532445370372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45949.532445370372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45949.532445370372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45949.532445370372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45949.532445370372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45949.532445370372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45949.532445370372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45949.532445370372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45949.532445370372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45949.532445370372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45949.532445370372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45949.532445370372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45949.532445370372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45949.532445370372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45949.532445370372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45949.532445370372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45949.532445370372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45949.532445370372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45949.532445370372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45949.532445370372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45949.532445370372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45949.532445370372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45949.532445370372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45949.532445370372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45949.532445370372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45949.532445370372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45949.532445370372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45949.532445370372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45949.532445370372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45949.532445370372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45949.532445370372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45949.532445370372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45949.532445370372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45949.532445370372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45949.532445370372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45949.532445370372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45949.532445370372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45949.532445370372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45949.532445370372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45949.532445370372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45949.532445370372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45949.532445370372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45949.532445370372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45949.532445370372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45949.532445370372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45949.532445370372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45949.532445370372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45949.532445370372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45949.532445370372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45949.532445370372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45949.532445370372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45949.532445370372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45949.532445370372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45949.532445370372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45949.532445370372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45949.532445370372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45949.532445370372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45949.532445370372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45949.532445370372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45949.532445370372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45949.532445370372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45949.532445370372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45949.532445370372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45949.532445370372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45949.532445370372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45949.532445370372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45949.532445370372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45949.532445370372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45949.532445370372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45949.532445370372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45949.532445370372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45949.532445370372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45949.532445370372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45949.532445370372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45949.532445370372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45949.532445370372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45949.532445370372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45949.532445370372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45949.532445370372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45949.532445370372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45949.532445370372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45949.532445370372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45949.532445370372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45949.532445370372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45949.532445370372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45949.532445370372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45949.532445370372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45949.532445370372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45949.532445370372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45949.532445370372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45949.532445370372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45949.532445370372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45949.532445370372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45949.532445370372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45949.532445370372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45949.532445370372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45949.532445370372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45949.532445370372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45949.532445370372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45949.532445370372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45949.532445370372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45949.532445370372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45949.532445370372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45949.532445370372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45949.532445370372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45949.532445370372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45949.532445370372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45949.532445370372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45949.532445370372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45949.532445370372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45949.532445370372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45949.532445370372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45949.532445370372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45949.532445370372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45949.532445370372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45949.532445370372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45949.532445370372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45949.532445370372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45949.532445370372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45949.532445370372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45949.532445370372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45949.532445370372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45949.532445370372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45949.532445370372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45949.532445370372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45949.532445370372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45949.532445370372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45949.532445370372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45949.532445370372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45949.532445370372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45949.532445370372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45949.532445370372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45949.532445370372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45949.532445370372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45949.532445370372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45949.532445370372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45949.532445370372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45949.532445370372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45949.532445370372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45949.532445370372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45949.532445370372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45949.532445370372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45949.532445370372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45949.532445370372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45949.532445370372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45949.532445370372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45949.532445370372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45949.532445370372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45949.532445370372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45949.532445370372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45949.532445370372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45949.532445370372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45949.532445370372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45949.532445370372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45949.532445370372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45949.532445370372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45949.532445370372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45949.532445370372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45949.532445370372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45949.532445370372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45949.532445370372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45949.532445370372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45949.532445370372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45949.532445370372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45949.532445370372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45949.532445370372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45949.532445370372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45949.532445370372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45949.532445370372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45949.532445370372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45949.532445370372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45949.532445370372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45949.532445370372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45949.532445370372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45949.532445370372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45949.532445370372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45949.532445370372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45949.532445370372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45949.532445370372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45949.532445370372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45949.532445370372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45949.532445370372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45949.532445370372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45949.532445370372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45949.532445370372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45949.532445370372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45949.532445370372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45949.532445370372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45949.532445370372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45949.532445370372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45949.532445370372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45949.532445370372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45949.532445370372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45949.532445370372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45949.532445370372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45949.532445370372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45949.532445370372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45949.532445370372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45949.532445370372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45949.532445370372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45949.532445370372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45949.532445370372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45949.532445370372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45949.532445370372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45949.532445370372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45949.532445370372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45949.532445370372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45949.532445370372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45949.532445370372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45949.532445370372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45949.532445370372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45949.532445370372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45949.532445370372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45949.532445370372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45949.532445370372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45949.532445370372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45949.532445370372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45949.532445370372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45949.532445370372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45949.532445370372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45949.532445370372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45949.532445370372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45949.532445370372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45949.532445370372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45949.532445370372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45949.532445370372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45949.532445370372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45949.532445370372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45949.532445370372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45949.532445370372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45949.532445370372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45949.532445370372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45949.532445370372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45949.532445370372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45949.532445370372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45949.532445370372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45949.532445370372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45949.532445370372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45949.532445370372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45949.532445370372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45949.532445370372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45949.532445370372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45949.532445370372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45949.532445370372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45949.532445370372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45949.532445370372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45949.532445370372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45949.532445370372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45949.532445370372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45949.532445370372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45949.532445370372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45949.532445370372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45949.532445370372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45949.532445370372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45949.532445370372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45949.532445370372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45949.532445370372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45949.532445370372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45949.532445370372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45949.532445370372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45949.532445370372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45949.532445370372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45949.532445370372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45949.532445370372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45949.532445370372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45949.532445370372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45949.532445370372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45949.532445370372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45949.532445370372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45949.532445370372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45949.532445370372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45949.532445370372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45949.532445370372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45949.532445370372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45949.532445370372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45949.532445370372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45949.532445370372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45949.532445370372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45949.532445370372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45949.532445370372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45949.532445370372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45949.532445370372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45949.532445370372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45949.532445370372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45949.532445370372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45949.532445370372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45949.532445370372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45949.532445370372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45949.532445370372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45949.532445370372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45949.532445370372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45949.532445370372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45949.532445370372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45949.532445370372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45949.532445370372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45949.532445370372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45949.532445370372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45949.532445370372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45949.532445370372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45949.532445370372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45949.532445370372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45949.532445370372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45949.532445370372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45949.532445370372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45949.532445370372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45949.532445370372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45949.532445370372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45949.532445370372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45949.532445370372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45949.532445370372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45949.532445370372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45949.532445370372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45949.532445370372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45949.532445370372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45949.532445370372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45949.532445370372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45949.532445370372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45949.532445370372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45949.532445370372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45949.532445370372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45949.532445370372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45949.532445370372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45949.532445370372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45949.532445370372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45949.532445370372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45949.532445370372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45949.532445370372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45949.532445370372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45949.532445370372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45949.532445370372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45949.532445370372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45949.532445370372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45949.532445370372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45949.532445370372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45949.532445370372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45949.532445370372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45949.532445370372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45949.532445370372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45949.532445370372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45949.532445370372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45949.532445370372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45949.532445370372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45949.532445370372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45949.532445370372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45949.532445370372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45949.532445370372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45949.532445370372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45949.532445370372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45949.532445370372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45949.532445370372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45949.532445370372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45949.532445370372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45949.532445370372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45949.532445370372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45949.532445370372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45949.532445370372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45949.532445370372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45949.532445370372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45949.532445370372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45949.532445370372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45949.532445370372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45949.532445370372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45949.532445370372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45949.532445370372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45949.532445370372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45949.532445370372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45949.532445370372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45949.532445370372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45949.532445370372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45949.532445370372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45949.532445370372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45949.532445370372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45949.532445370372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45949.532445370372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45949.532445370372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45949.532445370372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45949.532445370372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45949.532445370372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45949.532445370372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45949.532445370372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45949.532445370372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45949.532445370372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45949.532445370372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45949.532445370372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45949.532445370372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45949.532445370372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45949.532445370372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45949.532445370372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45949.532445370372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45949.532445370372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45949.532445370372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45949.532445370372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45949.532445370372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45949.532445370372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45949.532445370372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45949.532445370372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45949.532445370372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45949.532445370372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45949.532445370372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45949.532445370372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45949.532445370372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45949.532445370372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45949.532445370372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45949.532445370372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45949.532445370372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45949.532445370372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45949.532445370372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45949.532445370372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45949.532445370372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45949.532445370372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45949.532445370372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45949.532445370372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45949.532445370372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45949.532445370372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45949.532445370372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45949.532445370372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45949.532445370372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45949.532445370372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45949.532445370372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45949.532445370372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45949.532445370372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45949.532445370372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45949.532445370372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45949.532445370372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45949.532445370372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45949.532445370372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45949.532445370372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45949.532445370372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45949.532445370372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45949.532445370372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45949.532445370372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45949.532445370372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45949.532445370372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45949.532445370372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45949.532445370372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45949.532445370372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45949.532445370372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45949.532445370372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45949.532445370372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45949.532445370372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45949.532445370372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45949.532445370372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45949.532445370372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45949.532445370372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45949.532445370372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45949.532445370372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45949.532445370372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45949.532445370372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45949.532445370372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45949.532445370372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45949.532445370372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45949.532445370372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45949.532445370372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45949.532445370372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45949.532445370372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45949.532445370372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45949.532445370372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45949.532445370372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45949.532445370372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45949.532445370372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45949.532445370372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45949.532445370372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45949.532445370372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45949.532445370372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45949.532445370372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45949.532445370372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45949.532445370372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45949.532445370372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45949.532445370372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45949.532445370372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45949.532445370372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45949.532445370372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45949.532445370372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45949.532445370372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45949.532445370372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45949.532445370372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45949.532445370372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45949.532445370372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45949.532445370372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45949.532445370372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45949.532445370372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45949.532445370372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45949.532445370372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45949.532445370372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45949.532445370372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45949.532445370372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45949.532445370372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45949.532445370372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45949.532445370372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45949.532445370372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45949.532445370372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45949.532445370372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45949.532445370372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45949.532445370372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45949.532445370372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45949.532445370372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45949.532445370372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45949.532445370372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10.00338287037448</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0.62156574074469972</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39074</v>
      </c>
      <c r="B4" s="142" t="str">
        <f>IFERROR(VLOOKUP(D4,DB!A:K,11,0),"")</f>
        <v>R6</v>
      </c>
      <c r="C4" s="142">
        <v>1</v>
      </c>
      <c r="D4" s="142" t="s">
        <v>35558</v>
      </c>
      <c r="E4" s="142" t="s">
        <v>39075</v>
      </c>
      <c r="F4" s="145">
        <v>45949.134895833333</v>
      </c>
      <c r="G4" s="144">
        <f ca="1">IFERROR(NOW()-F4,"-")</f>
        <v>0.39754953703959472</v>
      </c>
      <c r="H4" s="145">
        <v>45949.147256944445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39077</v>
      </c>
      <c r="B5" s="105" t="s">
        <v>5398</v>
      </c>
      <c r="C5" s="107">
        <v>5</v>
      </c>
      <c r="D5" s="105" t="s">
        <v>37352</v>
      </c>
      <c r="E5" s="108" t="s">
        <v>39078</v>
      </c>
      <c r="F5" s="109"/>
      <c r="G5" s="78" t="s">
        <v>39079</v>
      </c>
      <c r="H5" s="109">
        <v>45949.391041666669</v>
      </c>
      <c r="I5" s="105" t="s">
        <v>212</v>
      </c>
      <c r="J5" s="104" t="s">
        <v>23</v>
      </c>
      <c r="K5" s="110" t="s">
        <v>39080</v>
      </c>
      <c r="L5" s="111" t="s">
        <v>8109</v>
      </c>
    </row>
    <row r="6" spans="1:16383" ht="31.5" customHeight="1">
      <c r="A6" s="106" t="s">
        <v>39077</v>
      </c>
      <c r="B6" s="105" t="s">
        <v>5398</v>
      </c>
      <c r="C6" s="107">
        <v>1</v>
      </c>
      <c r="D6" s="105" t="s">
        <v>36926</v>
      </c>
      <c r="E6" s="108" t="s">
        <v>39078</v>
      </c>
      <c r="F6" s="109"/>
      <c r="G6" s="78" t="s">
        <v>39079</v>
      </c>
      <c r="H6" s="109">
        <v>45949.391631944447</v>
      </c>
      <c r="I6" s="105" t="s">
        <v>22</v>
      </c>
      <c r="J6" s="104" t="s">
        <v>65</v>
      </c>
      <c r="K6" s="110" t="s">
        <v>39081</v>
      </c>
      <c r="L6" s="111" t="s">
        <v>8109</v>
      </c>
    </row>
    <row r="7" spans="1:16383" ht="31.5" customHeight="1">
      <c r="A7" s="106" t="s">
        <v>39082</v>
      </c>
      <c r="B7" s="105" t="s">
        <v>5398</v>
      </c>
      <c r="C7" s="107">
        <v>1</v>
      </c>
      <c r="D7" s="105" t="s">
        <v>35739</v>
      </c>
      <c r="E7" s="108" t="s">
        <v>39078</v>
      </c>
      <c r="F7" s="109"/>
      <c r="G7" s="78" t="s">
        <v>39079</v>
      </c>
      <c r="H7" s="109">
        <v>45949.406331018516</v>
      </c>
      <c r="I7" s="105" t="s">
        <v>22</v>
      </c>
      <c r="J7" s="104" t="s">
        <v>23</v>
      </c>
      <c r="K7" s="110" t="s">
        <v>39081</v>
      </c>
      <c r="L7" s="111" t="s">
        <v>8109</v>
      </c>
    </row>
    <row r="8" spans="1:16383" ht="31.5" customHeight="1">
      <c r="A8" s="106" t="s">
        <v>39082</v>
      </c>
      <c r="B8" s="105" t="s">
        <v>5398</v>
      </c>
      <c r="C8" s="107">
        <v>1</v>
      </c>
      <c r="D8" s="105" t="s">
        <v>35019</v>
      </c>
      <c r="E8" s="108" t="s">
        <v>39078</v>
      </c>
      <c r="F8" s="109"/>
      <c r="G8" s="78" t="s">
        <v>39079</v>
      </c>
      <c r="H8" s="109">
        <v>45949.406331018516</v>
      </c>
      <c r="I8" s="105" t="s">
        <v>22</v>
      </c>
      <c r="J8" s="104" t="s">
        <v>23</v>
      </c>
      <c r="K8" s="110" t="s">
        <v>39081</v>
      </c>
      <c r="L8" s="111" t="s">
        <v>8109</v>
      </c>
    </row>
    <row r="9" spans="1:16383" ht="31.5" customHeight="1">
      <c r="A9" s="106"/>
      <c r="B9" s="105" t="str">
        <f>IFERROR(VLOOKUP(D9,DB!A:K,11,0),"")</f>
        <v>R6</v>
      </c>
      <c r="C9" s="107">
        <v>1</v>
      </c>
      <c r="D9" s="105" t="s">
        <v>35633</v>
      </c>
      <c r="E9" s="108"/>
      <c r="F9" s="109"/>
      <c r="G9" s="78">
        <f ca="1">IFERROR(NOW()-F9,"-")</f>
        <v>45949.532445370372</v>
      </c>
      <c r="H9" s="109">
        <v>45949.511203703703</v>
      </c>
      <c r="I9" s="105" t="str">
        <f>IFERROR(VLOOKUP(D9,DB!A:F,6,0),"")</f>
        <v>SCECO</v>
      </c>
      <c r="J9" s="104" t="str">
        <f>IFERROR(VLOOKUP(D9,DB!A:G,7,0),"")</f>
        <v>Good</v>
      </c>
      <c r="K9" s="110" t="s">
        <v>39081</v>
      </c>
      <c r="L9" s="111" t="str">
        <f>IFERROR(VLOOKUP(D9,DB!A:I,9,0),"")</f>
        <v>Latis</v>
      </c>
    </row>
    <row r="10" spans="1:16383" ht="31.5" customHeight="1">
      <c r="A10" s="106" t="s">
        <v>39083</v>
      </c>
      <c r="B10" s="105" t="str">
        <f>IFERROR(VLOOKUP(D10,DB!A:K,11,0),"")</f>
        <v>R6</v>
      </c>
      <c r="C10" s="107">
        <v>1</v>
      </c>
      <c r="D10" s="105" t="s">
        <v>35029</v>
      </c>
      <c r="E10" s="108" t="s">
        <v>38964</v>
      </c>
      <c r="F10" s="109">
        <v>45949.507974537039</v>
      </c>
      <c r="G10" s="78">
        <f ca="1">IFERROR(NOW()-F10,"-")</f>
        <v>2.4470833333907649E-2</v>
      </c>
      <c r="H10" s="109">
        <v>45949.507974537039</v>
      </c>
      <c r="I10" s="105" t="str">
        <f>IFERROR(VLOOKUP(D10,DB!A:F,6,0),"")</f>
        <v>SCECO</v>
      </c>
      <c r="J10" s="104" t="str">
        <f>IFERROR(VLOOKUP(D10,DB!A:G,7,0),"")</f>
        <v>Vandalized</v>
      </c>
      <c r="K10" s="110" t="s">
        <v>39081</v>
      </c>
      <c r="L10" s="111" t="str">
        <f>IFERROR(VLOOKUP(D10,DB!A:I,9,0),"")</f>
        <v>Latis</v>
      </c>
    </row>
    <row r="11" spans="1:16383" ht="31.5" customHeight="1">
      <c r="A11" s="106"/>
      <c r="B11" s="105" t="str">
        <f>IFERROR(VLOOKUP(D11,DB!A:K,11,0),"")</f>
        <v/>
      </c>
      <c r="C11" s="107"/>
      <c r="D11" s="105"/>
      <c r="E11" s="108"/>
      <c r="F11" s="109"/>
      <c r="G11" s="78">
        <f ca="1">IFERROR(NOW()-F11,"-")</f>
        <v>45949.532445370372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45949.532445370372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45949.532445370372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45949.532445370372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45949.532445370372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45949.532445370372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45949.532445370372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45949.532445370372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45949.532445370372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45949.532445370372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45949.532445370372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45949.532445370372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45949.532445370372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45949.532445370372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45949.532445370372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45949.532445370372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45949.532445370372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45949.532445370372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45949.532445370372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45949.532445370372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45949.532445370372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45949.532445370372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45949.532445370372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45949.532445370372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45949.532445370372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45949.532445370372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45949.532445370372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45949.532445370372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45949.532445370372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45949.532445370372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45949.532445370372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45949.532445370372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45949.532445370372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45949.532445370372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45949.532445370372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45949.532445370372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45949.532445370372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45949.532445370372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45949.532445370372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45949.532445370372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45949.532445370372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45949.532445370372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45949.532445370372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45949.532445370372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45949.532445370372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45949.532445370372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45949.532445370372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45949.532445370372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45949.532445370372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45949.532445370372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45949.532445370372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45949.532445370372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45949.532445370372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45949.532445370372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45949.532445370372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45949.532445370372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45949.532445370372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45949.532445370372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45949.532445370372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45949.532445370372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45949.532445370372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45949.532445370372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45949.532445370372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45949.532445370372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45949.532445370372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