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ede2\OneDrive\デスクトップ\開発\Excelツール\フリーランス\ポートフォリオ\My_VBA_Tools\非マクロツール\NOVBA0001_作業記録管理簿_兼_メール作成ツール\en\"/>
    </mc:Choice>
  </mc:AlternateContent>
  <xr:revisionPtr revIDLastSave="0" documentId="13_ncr:1_{48324E81-38A9-433C-9655-7E51587CD3EE}" xr6:coauthVersionLast="47" xr6:coauthVersionMax="47" xr10:uidLastSave="{00000000-0000-0000-0000-000000000000}"/>
  <workbookProtection lockStructure="1"/>
  <bookViews>
    <workbookView xWindow="-120" yWindow="-120" windowWidth="29040" windowHeight="15840" xr2:uid="{00000000-000D-0000-FFFF-FFFF00000000}"/>
  </bookViews>
  <sheets>
    <sheet name="Control-Sheet" sheetId="1" r:id="rId1"/>
    <sheet name="E-mail-Template" sheetId="2" r:id="rId2"/>
    <sheet name="Department-Master" sheetId="4" r:id="rId3"/>
    <sheet name="Person-Master" sheetId="5" r:id="rId4"/>
    <sheet name="Item-Master" sheetId="3" r:id="rId5"/>
  </sheets>
  <definedNames>
    <definedName name="DEP_DATA_TABLE">OFFSET('Department-Master'!$A$2:$E$2,0,0,COUNTA('Department-Master'!$A:$A)-1,5)</definedName>
    <definedName name="DEP_DATA_TABLE_DEPLEFT">OFFSET(DEP_DATA_TABLE,0,1,ROWS(DEP_DATA_TABLE),4)</definedName>
    <definedName name="MAIL_BODY">'E-mail-Template'!$B$5</definedName>
    <definedName name="MAIL_SUBJECT">'E-mail-Template'!$B$4</definedName>
    <definedName name="NAME_DEP_1">'Person-Master'!$B$2:$B$6</definedName>
    <definedName name="NAME_DEP_2">'Person-Master'!$B$7:$B$8</definedName>
    <definedName name="NAME_DEP_4">'Person-Master'!$B$9:$B$11</definedName>
    <definedName name="PROD_DATA_TABLE">OFFSET('Item-Master'!$A$2:$C$2,0,0,COUNTA('Item-Master'!$A:$A)-1,3)</definedName>
    <definedName name="PROD_DATA_TABLE_CODELEFT">OFFSET(PROD_DATA_TABLE,0,1,ROWS(PROD_DATA_TABLE),2)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5" i="1" l="1"/>
  <c r="T5" i="1" s="1"/>
  <c r="S6" i="1"/>
  <c r="T6" i="1" s="1"/>
  <c r="S7" i="1"/>
  <c r="T7" i="1" s="1"/>
  <c r="S8" i="1"/>
  <c r="T8" i="1" s="1"/>
  <c r="S9" i="1"/>
  <c r="T9" i="1" s="1"/>
  <c r="S10" i="1"/>
  <c r="T10" i="1" s="1"/>
  <c r="S11" i="1"/>
  <c r="T11" i="1" s="1"/>
  <c r="S12" i="1"/>
  <c r="T12" i="1" s="1"/>
  <c r="S13" i="1"/>
  <c r="T13" i="1" s="1"/>
  <c r="S14" i="1"/>
  <c r="T14" i="1" s="1"/>
  <c r="S15" i="1"/>
  <c r="T15" i="1" s="1"/>
  <c r="S16" i="1"/>
  <c r="T16" i="1" s="1"/>
  <c r="S17" i="1"/>
  <c r="T17" i="1" s="1"/>
  <c r="S18" i="1"/>
  <c r="T18" i="1" s="1"/>
  <c r="S19" i="1"/>
  <c r="T19" i="1" s="1"/>
  <c r="S20" i="1"/>
  <c r="T20" i="1" s="1"/>
  <c r="S21" i="1"/>
  <c r="T21" i="1" s="1"/>
  <c r="S22" i="1"/>
  <c r="T22" i="1" s="1"/>
  <c r="S23" i="1"/>
  <c r="T23" i="1" s="1"/>
  <c r="S4" i="1"/>
  <c r="T4" i="1" s="1"/>
  <c r="Q23" i="1" l="1"/>
  <c r="P23" i="1"/>
  <c r="Q22" i="1"/>
  <c r="P22" i="1"/>
  <c r="Q21" i="1"/>
  <c r="P21" i="1"/>
  <c r="Q20" i="1"/>
  <c r="P20" i="1"/>
  <c r="Q19" i="1"/>
  <c r="P19" i="1"/>
  <c r="Q18" i="1"/>
  <c r="P18" i="1"/>
  <c r="Q17" i="1"/>
  <c r="P17" i="1"/>
  <c r="Q16" i="1"/>
  <c r="P16" i="1"/>
  <c r="Q15" i="1"/>
  <c r="P15" i="1"/>
  <c r="Q14" i="1"/>
  <c r="P14" i="1"/>
  <c r="Q13" i="1"/>
  <c r="P13" i="1"/>
  <c r="Q12" i="1"/>
  <c r="P12" i="1"/>
  <c r="Q11" i="1"/>
  <c r="P11" i="1"/>
  <c r="Q10" i="1"/>
  <c r="P10" i="1"/>
  <c r="Q9" i="1"/>
  <c r="P9" i="1"/>
  <c r="Q8" i="1"/>
  <c r="P8" i="1"/>
  <c r="Q7" i="1"/>
  <c r="P7" i="1"/>
  <c r="Q6" i="1"/>
  <c r="P6" i="1"/>
  <c r="Q5" i="1"/>
  <c r="P5" i="1"/>
  <c r="Q4" i="1"/>
  <c r="P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A9" i="3"/>
  <c r="A8" i="3"/>
  <c r="A7" i="3"/>
  <c r="A6" i="3"/>
  <c r="A5" i="3"/>
  <c r="A4" i="3"/>
  <c r="A3" i="3"/>
  <c r="A2" i="3"/>
  <c r="A5" i="4"/>
  <c r="A4" i="4"/>
  <c r="A3" i="4"/>
  <c r="A2" i="4"/>
  <c r="A11" i="5"/>
  <c r="A10" i="5"/>
  <c r="A9" i="5"/>
  <c r="A8" i="5"/>
  <c r="A7" i="5"/>
  <c r="A6" i="5"/>
  <c r="A5" i="5"/>
  <c r="A4" i="5"/>
  <c r="A3" i="5"/>
  <c r="A2" i="5"/>
  <c r="U9" i="1" l="1"/>
  <c r="B23" i="1"/>
  <c r="R23" i="1" s="1"/>
  <c r="U23" i="1" s="1"/>
  <c r="B22" i="1"/>
  <c r="R22" i="1" s="1"/>
  <c r="U22" i="1" s="1"/>
  <c r="B21" i="1"/>
  <c r="R21" i="1" s="1"/>
  <c r="U21" i="1" s="1"/>
  <c r="B20" i="1"/>
  <c r="R20" i="1" s="1"/>
  <c r="U20" i="1" s="1"/>
  <c r="B19" i="1"/>
  <c r="R19" i="1" s="1"/>
  <c r="U19" i="1" s="1"/>
  <c r="B18" i="1"/>
  <c r="R18" i="1" s="1"/>
  <c r="U18" i="1" s="1"/>
  <c r="B17" i="1"/>
  <c r="R17" i="1" s="1"/>
  <c r="U17" i="1" s="1"/>
  <c r="B16" i="1"/>
  <c r="R16" i="1" s="1"/>
  <c r="U16" i="1" s="1"/>
  <c r="B15" i="1"/>
  <c r="R15" i="1" s="1"/>
  <c r="U15" i="1" s="1"/>
  <c r="B14" i="1"/>
  <c r="R14" i="1" s="1"/>
  <c r="U14" i="1" s="1"/>
  <c r="B13" i="1"/>
  <c r="R13" i="1" s="1"/>
  <c r="U13" i="1" s="1"/>
  <c r="B12" i="1"/>
  <c r="R12" i="1" s="1"/>
  <c r="U12" i="1" s="1"/>
  <c r="B11" i="1"/>
  <c r="R11" i="1" s="1"/>
  <c r="U11" i="1" s="1"/>
  <c r="B10" i="1"/>
  <c r="R10" i="1" s="1"/>
  <c r="U10" i="1" s="1"/>
  <c r="B9" i="1"/>
  <c r="R9" i="1" s="1"/>
  <c r="B8" i="1"/>
  <c r="R8" i="1" s="1"/>
  <c r="U8" i="1" s="1"/>
  <c r="B7" i="1"/>
  <c r="R7" i="1" s="1"/>
  <c r="U7" i="1" s="1"/>
  <c r="B6" i="1"/>
  <c r="R6" i="1" s="1"/>
  <c r="U6" i="1" s="1"/>
  <c r="B5" i="1"/>
  <c r="R5" i="1" s="1"/>
  <c r="U5" i="1" s="1"/>
  <c r="B4" i="1"/>
  <c r="R4" i="1" s="1"/>
  <c r="U4" i="1" s="1"/>
</calcChain>
</file>

<file path=xl/sharedStrings.xml><?xml version="1.0" encoding="utf-8"?>
<sst xmlns="http://schemas.openxmlformats.org/spreadsheetml/2006/main" count="102" uniqueCount="76">
  <si>
    <t>No.</t>
    <phoneticPr fontId="1"/>
  </si>
  <si>
    <t>A0001</t>
    <phoneticPr fontId="1"/>
  </si>
  <si>
    <t>CC</t>
    <phoneticPr fontId="1"/>
  </si>
  <si>
    <t>B621566</t>
  </si>
  <si>
    <t>B360606</t>
  </si>
  <si>
    <t>B371753</t>
  </si>
  <si>
    <t>B797266</t>
  </si>
  <si>
    <t>B112615</t>
  </si>
  <si>
    <t>B784651</t>
  </si>
  <si>
    <t>B833041</t>
  </si>
  <si>
    <t>B738134</t>
  </si>
  <si>
    <t>workspace</t>
    <phoneticPr fontId="1"/>
  </si>
  <si>
    <t>Item Code</t>
    <phoneticPr fontId="1"/>
  </si>
  <si>
    <t>Item Name</t>
    <phoneticPr fontId="1"/>
  </si>
  <si>
    <t>A Screws</t>
  </si>
  <si>
    <t>B Screws</t>
  </si>
  <si>
    <t>B Short Screws</t>
  </si>
  <si>
    <t>A Short Screws</t>
  </si>
  <si>
    <t>A transistor</t>
  </si>
  <si>
    <t>B transistor</t>
  </si>
  <si>
    <t>A terminal</t>
    <phoneticPr fontId="1"/>
  </si>
  <si>
    <t>B terminal</t>
    <phoneticPr fontId="1"/>
  </si>
  <si>
    <t>Name</t>
    <phoneticPr fontId="1"/>
  </si>
  <si>
    <t>Department No.</t>
    <phoneticPr fontId="1"/>
  </si>
  <si>
    <t>Toni West</t>
  </si>
  <si>
    <t>Connie Lakin</t>
  </si>
  <si>
    <t>Ms. Lonnie Walker</t>
  </si>
  <si>
    <t>Amanda Hahn</t>
  </si>
  <si>
    <t>Betty Kautzer</t>
  </si>
  <si>
    <t>Allison Pouros</t>
  </si>
  <si>
    <t>Eva Franey Sr.</t>
  </si>
  <si>
    <t>Jacqueline Murray</t>
  </si>
  <si>
    <t>Julia Hills</t>
  </si>
  <si>
    <t>Kent Wolff</t>
  </si>
  <si>
    <t>Department Name</t>
  </si>
  <si>
    <t>Destination E-mail Addr.</t>
  </si>
  <si>
    <t>CC E-mail Addr.</t>
  </si>
  <si>
    <t>Directory Path in File Server</t>
  </si>
  <si>
    <t>T Department</t>
  </si>
  <si>
    <t>Oran29@example.org</t>
  </si>
  <si>
    <t>Freddy.Mante74@example.org</t>
  </si>
  <si>
    <t>\\29.20.216.160\cycle</t>
  </si>
  <si>
    <t>O Department</t>
  </si>
  <si>
    <t>Freda.Rowe97@example.org</t>
  </si>
  <si>
    <t>Isabel_Quigley@example.org</t>
  </si>
  <si>
    <t>\\57.106.171.115\punch</t>
  </si>
  <si>
    <t>F Department</t>
  </si>
  <si>
    <t>Hazel96@example.com</t>
  </si>
  <si>
    <t>May41@example.com</t>
  </si>
  <si>
    <t>\\117.138.251.54\scotch</t>
  </si>
  <si>
    <t>S Department</t>
  </si>
  <si>
    <t>Camila_Feil90@example.com</t>
  </si>
  <si>
    <t>Lindsey90@example.net</t>
  </si>
  <si>
    <t>\\107.218.108.193\tolerance</t>
  </si>
  <si>
    <t>E-mail Template</t>
    <phoneticPr fontId="1"/>
  </si>
  <si>
    <t>Inserted by CC Addr. Of Department Name</t>
    <phoneticPr fontId="1"/>
  </si>
  <si>
    <t>Inserted by E-mail Addr. Of Department Name</t>
    <phoneticPr fontId="1"/>
  </si>
  <si>
    <t>Destination</t>
    <phoneticPr fontId="1"/>
  </si>
  <si>
    <t>Subject</t>
    <phoneticPr fontId="1"/>
  </si>
  <si>
    <t>Body</t>
    <phoneticPr fontId="1"/>
  </si>
  <si>
    <t>Delivery Complated. No.$SERIAL_NUM</t>
    <phoneticPr fontId="1"/>
  </si>
  <si>
    <t>Department Name</t>
    <phoneticPr fontId="1"/>
  </si>
  <si>
    <t>Control Number</t>
    <phoneticPr fontId="1"/>
  </si>
  <si>
    <t>Quantity</t>
    <phoneticPr fontId="1"/>
  </si>
  <si>
    <t>Date</t>
    <phoneticPr fontId="1"/>
  </si>
  <si>
    <t>Tel Num</t>
    <phoneticPr fontId="1"/>
  </si>
  <si>
    <t>Filler</t>
    <phoneticPr fontId="1"/>
  </si>
  <si>
    <t>Delivering Info</t>
    <phoneticPr fontId="1"/>
  </si>
  <si>
    <t>Destination Info</t>
    <phoneticPr fontId="1"/>
  </si>
  <si>
    <t>Create</t>
    <phoneticPr fontId="1"/>
  </si>
  <si>
    <t>Remark</t>
    <phoneticPr fontId="1"/>
  </si>
  <si>
    <t>1111-2222</t>
    <phoneticPr fontId="1"/>
  </si>
  <si>
    <t xml:space="preserve">Please respond.%0a
%0a
Item Code: $PRODUCT_CODE%0a
Quantity: $UNIT_NUM%0a
Date: $DATE%0a
%0a
Store the files in $PATH.%0a
</t>
    <phoneticPr fontId="1"/>
  </si>
  <si>
    <t>A0002</t>
    <phoneticPr fontId="1"/>
  </si>
  <si>
    <t>A terminal</t>
  </si>
  <si>
    <t>3333-444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</si>
</sst>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81" formatCode="mm/dd/yy;@"/>
  </numFmts>
  <fonts count="3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u/>
      <sz val="11"/>
      <color theme="10"/>
      <name val="Yu Gothic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vertical="center" shrinkToFit="1"/>
    </xf>
    <xf numFmtId="0" fontId="0" fillId="2" borderId="1" xfId="0" applyFill="1" applyBorder="1" applyAlignment="1">
      <alignment horizontal="center" vertical="center" shrinkToFit="1"/>
    </xf>
    <xf numFmtId="0" fontId="0" fillId="0" borderId="1" xfId="0" applyBorder="1" applyAlignment="1" applyProtection="1">
      <alignment vertical="center" shrinkToFit="1"/>
      <protection locked="0"/>
    </xf>
    <xf numFmtId="176" fontId="0" fillId="0" borderId="1" xfId="0" applyNumberFormat="1" applyBorder="1" applyAlignment="1" applyProtection="1">
      <alignment vertical="center" shrinkToFit="1"/>
      <protection locked="0"/>
    </xf>
    <xf numFmtId="0" fontId="0" fillId="0" borderId="1" xfId="0" applyBorder="1" applyAlignment="1" applyProtection="1">
      <alignment vertical="center" shrinkToFit="1"/>
    </xf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3" borderId="1" xfId="0" applyFill="1" applyBorder="1" applyAlignment="1">
      <alignment horizontal="center" vertical="top"/>
    </xf>
    <xf numFmtId="0" fontId="0" fillId="0" borderId="1" xfId="0" applyBorder="1"/>
    <xf numFmtId="0" fontId="2" fillId="0" borderId="1" xfId="1" applyBorder="1"/>
    <xf numFmtId="0" fontId="0" fillId="2" borderId="1" xfId="0" applyFill="1" applyBorder="1" applyAlignment="1">
      <alignment horizontal="center" vertical="center"/>
    </xf>
    <xf numFmtId="0" fontId="0" fillId="4" borderId="1" xfId="0" applyFill="1" applyBorder="1" applyAlignment="1">
      <alignment vertical="center"/>
    </xf>
    <xf numFmtId="0" fontId="0" fillId="4" borderId="2" xfId="0" applyFill="1" applyBorder="1" applyAlignment="1">
      <alignment horizontal="center" vertical="center" shrinkToFit="1"/>
    </xf>
    <xf numFmtId="0" fontId="2" fillId="0" borderId="0" xfId="1"/>
    <xf numFmtId="0" fontId="2" fillId="0" borderId="1" xfId="1" applyBorder="1" applyAlignment="1" applyProtection="1">
      <alignment horizontal="center" vertical="center" shrinkToFit="1"/>
    </xf>
    <xf numFmtId="0" fontId="0" fillId="2" borderId="1" xfId="0" applyFill="1" applyBorder="1" applyAlignment="1">
      <alignment horizontal="center" vertical="center" shrinkToFit="1"/>
    </xf>
    <xf numFmtId="181" fontId="0" fillId="0" borderId="1" xfId="0" applyNumberFormat="1" applyBorder="1" applyAlignment="1" applyProtection="1">
      <alignment vertical="center" shrinkToFit="1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152400</xdr:colOff>
      <xdr:row>0</xdr:row>
      <xdr:rowOff>190500</xdr:rowOff>
    </xdr:from>
    <xdr:to>
      <xdr:col>10</xdr:col>
      <xdr:colOff>104775</xdr:colOff>
      <xdr:row>0</xdr:row>
      <xdr:rowOff>1724025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5C9C8376-5D3F-4920-B60E-DDB2BC4AECC7}"/>
            </a:ext>
          </a:extLst>
        </xdr:cNvPr>
        <xdr:cNvSpPr/>
      </xdr:nvSpPr>
      <xdr:spPr>
        <a:xfrm>
          <a:off x="1628775" y="190500"/>
          <a:ext cx="7839075" cy="153352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600"/>
            <a:t>Note:</a:t>
          </a:r>
        </a:p>
        <a:p>
          <a:pPr algn="l"/>
          <a:r>
            <a:rPr kumimoji="1" lang="en-US" altLang="ja-JP" sz="1600"/>
            <a:t>The</a:t>
          </a:r>
          <a:r>
            <a:rPr kumimoji="1" lang="en-US" altLang="ja-JP" sz="1600" baseline="0"/>
            <a:t> Function of E-mail Creation has a restriction that a E-mail must be with less than 255 charactors.If it's exceeded, the creation is failed and error text will be displayed.</a:t>
          </a:r>
        </a:p>
        <a:p>
          <a:pPr algn="l"/>
          <a:r>
            <a:rPr kumimoji="1" lang="en-US" altLang="ja-JP" sz="1600" baseline="0"/>
            <a:t>That's one of the drawbacks of tools that don't use VBA Macro.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file:///\\zzz.zzz.zzz.zzz\foo\bar" TargetMode="External"/><Relationship Id="rId3" Type="http://schemas.openxmlformats.org/officeDocument/2006/relationships/hyperlink" Target="mailto:ddd@foo.com" TargetMode="External"/><Relationship Id="rId7" Type="http://schemas.openxmlformats.org/officeDocument/2006/relationships/hyperlink" Target="file:///\\yyy.yyy.yyy.yyy\foo\bar" TargetMode="External"/><Relationship Id="rId2" Type="http://schemas.openxmlformats.org/officeDocument/2006/relationships/hyperlink" Target="mailto:ccc@foo.com" TargetMode="External"/><Relationship Id="rId1" Type="http://schemas.openxmlformats.org/officeDocument/2006/relationships/hyperlink" Target="mailto:bbb@foo.com" TargetMode="External"/><Relationship Id="rId6" Type="http://schemas.openxmlformats.org/officeDocument/2006/relationships/hyperlink" Target="mailto:ddd@cc_foo.com" TargetMode="External"/><Relationship Id="rId11" Type="http://schemas.openxmlformats.org/officeDocument/2006/relationships/printerSettings" Target="../printerSettings/printerSettings3.bin"/><Relationship Id="rId5" Type="http://schemas.openxmlformats.org/officeDocument/2006/relationships/hyperlink" Target="mailto:ccc@cc_foo.com" TargetMode="External"/><Relationship Id="rId10" Type="http://schemas.openxmlformats.org/officeDocument/2006/relationships/hyperlink" Target="file:///\\xxx.xxx.xxx.xxx\foo\bar" TargetMode="External"/><Relationship Id="rId4" Type="http://schemas.openxmlformats.org/officeDocument/2006/relationships/hyperlink" Target="mailto:bbb@cc_foo.com" TargetMode="External"/><Relationship Id="rId9" Type="http://schemas.openxmlformats.org/officeDocument/2006/relationships/hyperlink" Target="file:///\\aaa.aaa.aaa.aaa\foo\ba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V23"/>
  <sheetViews>
    <sheetView tabSelected="1" zoomScaleNormal="100" workbookViewId="0"/>
  </sheetViews>
  <sheetFormatPr defaultRowHeight="18.75"/>
  <cols>
    <col min="1" max="1" width="9" style="1"/>
    <col min="2" max="2" width="10.375" style="1" customWidth="1"/>
    <col min="3" max="4" width="17.25" style="1" customWidth="1"/>
    <col min="5" max="5" width="17.25" style="1" hidden="1" customWidth="1"/>
    <col min="6" max="7" width="17.25" style="1" customWidth="1"/>
    <col min="8" max="8" width="17.25" style="1" hidden="1" customWidth="1"/>
    <col min="9" max="12" width="17.25" style="1" customWidth="1"/>
    <col min="13" max="13" width="17.25" style="1" hidden="1" customWidth="1"/>
    <col min="14" max="15" width="17.25" style="1" customWidth="1"/>
    <col min="16" max="20" width="17.25" style="1" hidden="1" customWidth="1"/>
    <col min="21" max="22" width="17.25" style="1" customWidth="1"/>
    <col min="23" max="16384" width="9" style="1"/>
  </cols>
  <sheetData>
    <row r="1" spans="2:22" ht="146.25" customHeight="1"/>
    <row r="2" spans="2:22">
      <c r="B2" s="18" t="s">
        <v>0</v>
      </c>
      <c r="C2" s="18" t="s">
        <v>62</v>
      </c>
      <c r="D2" s="18" t="s">
        <v>66</v>
      </c>
      <c r="E2" s="18"/>
      <c r="F2" s="18"/>
      <c r="G2" s="18" t="s">
        <v>67</v>
      </c>
      <c r="H2" s="18"/>
      <c r="I2" s="18"/>
      <c r="J2" s="18"/>
      <c r="K2" s="18"/>
      <c r="L2" s="18" t="s">
        <v>68</v>
      </c>
      <c r="M2" s="18"/>
      <c r="N2" s="18"/>
      <c r="O2" s="18"/>
      <c r="P2" s="2"/>
      <c r="Q2" s="2"/>
      <c r="R2" s="2"/>
      <c r="S2" s="2"/>
      <c r="T2" s="2"/>
      <c r="U2" s="18" t="s">
        <v>69</v>
      </c>
      <c r="V2" s="18" t="s">
        <v>70</v>
      </c>
    </row>
    <row r="3" spans="2:22">
      <c r="B3" s="18"/>
      <c r="C3" s="18"/>
      <c r="D3" s="2" t="s">
        <v>61</v>
      </c>
      <c r="E3" s="15" t="s">
        <v>11</v>
      </c>
      <c r="F3" s="2" t="s">
        <v>22</v>
      </c>
      <c r="G3" s="2" t="s">
        <v>12</v>
      </c>
      <c r="H3" s="15" t="s">
        <v>11</v>
      </c>
      <c r="I3" s="2" t="s">
        <v>13</v>
      </c>
      <c r="J3" s="2" t="s">
        <v>63</v>
      </c>
      <c r="K3" s="2" t="s">
        <v>64</v>
      </c>
      <c r="L3" s="2" t="s">
        <v>61</v>
      </c>
      <c r="M3" s="15" t="s">
        <v>11</v>
      </c>
      <c r="N3" s="2" t="s">
        <v>22</v>
      </c>
      <c r="O3" s="2" t="s">
        <v>65</v>
      </c>
      <c r="P3" s="15" t="s">
        <v>11</v>
      </c>
      <c r="Q3" s="15" t="s">
        <v>11</v>
      </c>
      <c r="R3" s="15" t="s">
        <v>11</v>
      </c>
      <c r="S3" s="15" t="s">
        <v>11</v>
      </c>
      <c r="T3" s="15" t="s">
        <v>11</v>
      </c>
      <c r="U3" s="18"/>
      <c r="V3" s="18"/>
    </row>
    <row r="4" spans="2:22">
      <c r="B4" s="5">
        <f>ROW()-ROW(B$2)-1</f>
        <v>1</v>
      </c>
      <c r="C4" s="3" t="s">
        <v>1</v>
      </c>
      <c r="D4" s="3" t="s">
        <v>38</v>
      </c>
      <c r="E4" s="5" t="str">
        <f t="shared" ref="E4:E23" ca="1" si="0">"NAME_DEP_" &amp;
  INDEX(
    DEP_DATA_TABLE,
    MATCH(
      D4,
      OFFSET(
        DEP_DATA_TABLE,
        0,
        1,
        ROWS(DEP_DATA_TABLE),
        1
      ),
      0
    ),
    1
  )</f>
        <v>NAME_DEP_1</v>
      </c>
      <c r="F4" s="3" t="s">
        <v>24</v>
      </c>
      <c r="G4" s="3" t="s">
        <v>6</v>
      </c>
      <c r="H4" s="5" t="str">
        <f t="shared" ref="H4:H23" ca="1" si="1">IFERROR(VLOOKUP(G4,PROD_DATA_TABLE_CODELEFT,2,FALSE),"")</f>
        <v>B Short Screws</v>
      </c>
      <c r="I4" s="3" t="s">
        <v>16</v>
      </c>
      <c r="J4" s="4">
        <v>12</v>
      </c>
      <c r="K4" s="19">
        <v>37672</v>
      </c>
      <c r="L4" s="3" t="s">
        <v>42</v>
      </c>
      <c r="M4" s="5" t="str">
        <f t="shared" ref="M4:M23" ca="1" si="2">"NAME_DEP_" &amp;
  INDEX(
    DEP_DATA_TABLE,
    MATCH(
      L4,
      OFFSET(
        DEP_DATA_TABLE,
        0,
        1,
        ROWS(DEP_DATA_TABLE),
        1
      ),
      0
    ),
    1
  )</f>
        <v>NAME_DEP_2</v>
      </c>
      <c r="N4" s="3" t="s">
        <v>30</v>
      </c>
      <c r="O4" s="3" t="s">
        <v>71</v>
      </c>
      <c r="P4" s="5" t="str">
        <f t="shared" ref="P4:P23" ca="1" si="3">IFERROR(VLOOKUP(L4,DEP_DATA_TABLE_DEPLEFT,2,FALSE),"")</f>
        <v>Freda.Rowe97@example.org</v>
      </c>
      <c r="Q4" s="5" t="str">
        <f t="shared" ref="Q4:Q23" ca="1" si="4">IFERROR("cc=" &amp; VLOOKUP(L4,DEP_DATA_TABLE_DEPLEFT,3,FALSE),"")</f>
        <v>cc=Isabel_Quigley@example.org</v>
      </c>
      <c r="R4" s="5" t="str">
        <f t="shared" ref="R4:R23" si="5">IFERROR("&amp;subject=" &amp; SUBSTITUTE(MAIL_SUBJECT,"$SERIAL_NUM",B4),"")</f>
        <v>&amp;subject=Delivery Complated. No.1</v>
      </c>
      <c r="S4" s="5" t="str">
        <f ca="1">IFERROR("[" &amp; VLOOKUP(L4,DEP_DATA_TABLE_DEPLEFT,4,FALSE) &amp; "]","[Not Specified]")</f>
        <v>[\\57.106.171.115\punch]</v>
      </c>
      <c r="T4" s="5" t="str">
        <f ca="1">IFERROR("&amp;body=" &amp; SUBSTITUTE(SUBSTITUTE(SUBSTITUTE(SUBSTITUTE(SUBSTITUTE(MAIL_BODY,"$CONTROL_NUM",C4),"$PRODUCT_CODE",G4),"$UNIT_NUM",J4),"$DATE",TEXT(K4,"mmm dd yyyy")),"$PATH",S4),"")</f>
        <v xml:space="preserve">&amp;body=Please respond.%0a
%0a
Item Code: B797266%0a
Quantity: 12%0a
Date: Feb 20 2003%0a
%0a
Store the files in [\\57.106.171.115\punch].%0a
</v>
      </c>
      <c r="U4" s="17" t="str">
        <f ca="1">IFERROR(HYPERLINK("mailto:" &amp; P4 &amp; "?" &amp; Q4 &amp; R4 &amp; T4,"Create E-Mail"),"too long!")</f>
        <v>Create E-Mail</v>
      </c>
      <c r="V4" s="3"/>
    </row>
    <row r="5" spans="2:22">
      <c r="B5" s="5">
        <f t="shared" ref="B5:B23" si="6">ROW()-ROW(B$2)-1</f>
        <v>2</v>
      </c>
      <c r="C5" s="3" t="s">
        <v>73</v>
      </c>
      <c r="D5" s="3" t="s">
        <v>50</v>
      </c>
      <c r="E5" s="5" t="str">
        <f t="shared" ca="1" si="0"/>
        <v>NAME_DEP_4</v>
      </c>
      <c r="F5" s="3" t="s">
        <v>32</v>
      </c>
      <c r="G5" s="3" t="s">
        <v>9</v>
      </c>
      <c r="H5" s="5" t="str">
        <f t="shared" ca="1" si="1"/>
        <v>A terminal</v>
      </c>
      <c r="I5" s="3" t="s">
        <v>74</v>
      </c>
      <c r="J5" s="4">
        <v>4</v>
      </c>
      <c r="K5" s="19">
        <v>43983</v>
      </c>
      <c r="L5" s="3" t="s">
        <v>38</v>
      </c>
      <c r="M5" s="5" t="str">
        <f t="shared" ca="1" si="2"/>
        <v>NAME_DEP_1</v>
      </c>
      <c r="N5" s="3" t="s">
        <v>27</v>
      </c>
      <c r="O5" s="3" t="s">
        <v>75</v>
      </c>
      <c r="P5" s="5" t="str">
        <f t="shared" ca="1" si="3"/>
        <v>Oran29@example.org</v>
      </c>
      <c r="Q5" s="5" t="str">
        <f t="shared" ca="1" si="4"/>
        <v>cc=Freddy.Mante74@example.org</v>
      </c>
      <c r="R5" s="5" t="str">
        <f t="shared" si="5"/>
        <v>&amp;subject=Delivery Complated. No.2</v>
      </c>
      <c r="S5" s="5" t="str">
        <f ca="1">IFERROR("[" &amp; VLOOKUP(L5,DEP_DATA_TABLE_DEPLEFT,4,FALSE) &amp; "]","[Not Specified]")</f>
        <v>[\\29.20.216.160\cycle]</v>
      </c>
      <c r="T5" s="5" t="str">
        <f ca="1">IFERROR("&amp;body=" &amp; SUBSTITUTE(SUBSTITUTE(SUBSTITUTE(SUBSTITUTE(SUBSTITUTE(MAIL_BODY,"$CONTROL_NUM",C5),"$PRODUCT_CODE",G5),"$UNIT_NUM",J5),"$DATE",TEXT(K5,"mmm dd yyyy")),"$PATH",S5),"")</f>
        <v xml:space="preserve">&amp;body=Please respond.%0a
%0a
Item Code: B833041%0a
Quantity: 4%0a
Date: Jun 01 2020%0a
%0a
Store the files in [\\29.20.216.160\cycle].%0a
</v>
      </c>
      <c r="U5" s="17" t="str">
        <f t="shared" ref="U5:U23" ca="1" si="7">IFERROR(HYPERLINK("mailto:" &amp; P5 &amp; "?" &amp; Q5 &amp; R5 &amp; T5,"Create E-Mail"),"too long!")</f>
        <v>Create E-Mail</v>
      </c>
      <c r="V5" s="3"/>
    </row>
    <row r="6" spans="2:22">
      <c r="B6" s="5">
        <f t="shared" si="6"/>
        <v>3</v>
      </c>
      <c r="C6" s="3"/>
      <c r="D6" s="3"/>
      <c r="E6" s="5" t="e">
        <f t="shared" ca="1" si="0"/>
        <v>#N/A</v>
      </c>
      <c r="F6" s="3"/>
      <c r="G6" s="3"/>
      <c r="H6" s="5" t="str">
        <f t="shared" ca="1" si="1"/>
        <v/>
      </c>
      <c r="I6" s="3"/>
      <c r="J6" s="4"/>
      <c r="K6" s="19"/>
      <c r="L6" s="3"/>
      <c r="M6" s="5" t="e">
        <f t="shared" ca="1" si="2"/>
        <v>#N/A</v>
      </c>
      <c r="N6" s="3"/>
      <c r="O6" s="3"/>
      <c r="P6" s="5" t="str">
        <f t="shared" ca="1" si="3"/>
        <v/>
      </c>
      <c r="Q6" s="5" t="str">
        <f t="shared" ca="1" si="4"/>
        <v/>
      </c>
      <c r="R6" s="5" t="str">
        <f t="shared" si="5"/>
        <v>&amp;subject=Delivery Complated. No.3</v>
      </c>
      <c r="S6" s="5" t="str">
        <f ca="1">IFERROR("[" &amp; VLOOKUP(L6,DEP_DATA_TABLE_DEPLEFT,4,FALSE) &amp; "]","[Not Specified]")</f>
        <v>[Not Specified]</v>
      </c>
      <c r="T6" s="5" t="str">
        <f ca="1">IFERROR("&amp;body=" &amp; SUBSTITUTE(SUBSTITUTE(SUBSTITUTE(SUBSTITUTE(SUBSTITUTE(MAIL_BODY,"$CONTROL_NUM",C6),"$PRODUCT_CODE",G6),"$UNIT_NUM",J6),"$DATE",TEXT(K6,"mmm dd yyyy")),"$PATH",S6),"")</f>
        <v xml:space="preserve">&amp;body=Please respond.%0a
%0a
Item Code: %0a
Quantity: %0a
Date: Jan 00 1900%0a
%0a
Store the files in [Not Specified].%0a
</v>
      </c>
      <c r="U6" s="17" t="str">
        <f t="shared" ca="1" si="7"/>
        <v>Create E-Mail</v>
      </c>
      <c r="V6" s="3"/>
    </row>
    <row r="7" spans="2:22">
      <c r="B7" s="5">
        <f t="shared" si="6"/>
        <v>4</v>
      </c>
      <c r="C7" s="3"/>
      <c r="D7" s="3"/>
      <c r="E7" s="5" t="e">
        <f t="shared" ca="1" si="0"/>
        <v>#N/A</v>
      </c>
      <c r="F7" s="3"/>
      <c r="G7" s="3"/>
      <c r="H7" s="5" t="str">
        <f t="shared" ca="1" si="1"/>
        <v/>
      </c>
      <c r="I7" s="3"/>
      <c r="J7" s="4"/>
      <c r="K7" s="19"/>
      <c r="L7" s="3"/>
      <c r="M7" s="5" t="e">
        <f t="shared" ca="1" si="2"/>
        <v>#N/A</v>
      </c>
      <c r="N7" s="3"/>
      <c r="O7" s="3"/>
      <c r="P7" s="5" t="str">
        <f t="shared" ca="1" si="3"/>
        <v/>
      </c>
      <c r="Q7" s="5" t="str">
        <f t="shared" ca="1" si="4"/>
        <v/>
      </c>
      <c r="R7" s="5" t="str">
        <f t="shared" si="5"/>
        <v>&amp;subject=Delivery Complated. No.4</v>
      </c>
      <c r="S7" s="5" t="str">
        <f ca="1">IFERROR("[" &amp; VLOOKUP(L7,DEP_DATA_TABLE_DEPLEFT,4,FALSE) &amp; "]","[Not Specified]")</f>
        <v>[Not Specified]</v>
      </c>
      <c r="T7" s="5" t="str">
        <f ca="1">IFERROR("&amp;body=" &amp; SUBSTITUTE(SUBSTITUTE(SUBSTITUTE(SUBSTITUTE(SUBSTITUTE(MAIL_BODY,"$CONTROL_NUM",C7),"$PRODUCT_CODE",G7),"$UNIT_NUM",J7),"$DATE",TEXT(K7,"mmm dd yyyy")),"$PATH",S7),"")</f>
        <v xml:space="preserve">&amp;body=Please respond.%0a
%0a
Item Code: %0a
Quantity: %0a
Date: Jan 00 1900%0a
%0a
Store the files in [Not Specified].%0a
</v>
      </c>
      <c r="U7" s="17" t="str">
        <f t="shared" ca="1" si="7"/>
        <v>Create E-Mail</v>
      </c>
      <c r="V7" s="3"/>
    </row>
    <row r="8" spans="2:22">
      <c r="B8" s="5">
        <f t="shared" si="6"/>
        <v>5</v>
      </c>
      <c r="C8" s="3"/>
      <c r="D8" s="3"/>
      <c r="E8" s="5" t="e">
        <f t="shared" ca="1" si="0"/>
        <v>#N/A</v>
      </c>
      <c r="F8" s="3"/>
      <c r="G8" s="3"/>
      <c r="H8" s="5" t="str">
        <f t="shared" ca="1" si="1"/>
        <v/>
      </c>
      <c r="I8" s="3"/>
      <c r="J8" s="4"/>
      <c r="K8" s="19"/>
      <c r="L8" s="3"/>
      <c r="M8" s="5" t="e">
        <f t="shared" ca="1" si="2"/>
        <v>#N/A</v>
      </c>
      <c r="N8" s="3"/>
      <c r="O8" s="3"/>
      <c r="P8" s="5" t="str">
        <f t="shared" ca="1" si="3"/>
        <v/>
      </c>
      <c r="Q8" s="5" t="str">
        <f t="shared" ca="1" si="4"/>
        <v/>
      </c>
      <c r="R8" s="5" t="str">
        <f t="shared" si="5"/>
        <v>&amp;subject=Delivery Complated. No.5</v>
      </c>
      <c r="S8" s="5" t="str">
        <f ca="1">IFERROR("[" &amp; VLOOKUP(L8,DEP_DATA_TABLE_DEPLEFT,4,FALSE) &amp; "]","[Not Specified]")</f>
        <v>[Not Specified]</v>
      </c>
      <c r="T8" s="5" t="str">
        <f ca="1">IFERROR("&amp;body=" &amp; SUBSTITUTE(SUBSTITUTE(SUBSTITUTE(SUBSTITUTE(SUBSTITUTE(MAIL_BODY,"$CONTROL_NUM",C8),"$PRODUCT_CODE",G8),"$UNIT_NUM",J8),"$DATE",TEXT(K8,"mmm dd yyyy")),"$PATH",S8),"")</f>
        <v xml:space="preserve">&amp;body=Please respond.%0a
%0a
Item Code: %0a
Quantity: %0a
Date: Jan 00 1900%0a
%0a
Store the files in [Not Specified].%0a
</v>
      </c>
      <c r="U8" s="17" t="str">
        <f t="shared" ca="1" si="7"/>
        <v>Create E-Mail</v>
      </c>
      <c r="V8" s="3"/>
    </row>
    <row r="9" spans="2:22">
      <c r="B9" s="5">
        <f t="shared" si="6"/>
        <v>6</v>
      </c>
      <c r="C9" s="3"/>
      <c r="D9" s="3"/>
      <c r="E9" s="5" t="e">
        <f t="shared" ca="1" si="0"/>
        <v>#N/A</v>
      </c>
      <c r="F9" s="3"/>
      <c r="G9" s="3"/>
      <c r="H9" s="5" t="str">
        <f t="shared" ca="1" si="1"/>
        <v/>
      </c>
      <c r="I9" s="3"/>
      <c r="J9" s="4"/>
      <c r="K9" s="19"/>
      <c r="L9" s="3"/>
      <c r="M9" s="5" t="e">
        <f t="shared" ca="1" si="2"/>
        <v>#N/A</v>
      </c>
      <c r="N9" s="3"/>
      <c r="O9" s="3"/>
      <c r="P9" s="5" t="str">
        <f t="shared" ca="1" si="3"/>
        <v/>
      </c>
      <c r="Q9" s="5" t="str">
        <f t="shared" ca="1" si="4"/>
        <v/>
      </c>
      <c r="R9" s="5" t="str">
        <f t="shared" si="5"/>
        <v>&amp;subject=Delivery Complated. No.6</v>
      </c>
      <c r="S9" s="5" t="str">
        <f ca="1">IFERROR("[" &amp; VLOOKUP(L9,DEP_DATA_TABLE_DEPLEFT,4,FALSE) &amp; "]","[Not Specified]")</f>
        <v>[Not Specified]</v>
      </c>
      <c r="T9" s="5" t="str">
        <f ca="1">IFERROR("&amp;body=" &amp; SUBSTITUTE(SUBSTITUTE(SUBSTITUTE(SUBSTITUTE(SUBSTITUTE(MAIL_BODY,"$CONTROL_NUM",C9),"$PRODUCT_CODE",G9),"$UNIT_NUM",J9),"$DATE",TEXT(K9,"mmm dd yyyy")),"$PATH",S9),"")</f>
        <v xml:space="preserve">&amp;body=Please respond.%0a
%0a
Item Code: %0a
Quantity: %0a
Date: Jan 00 1900%0a
%0a
Store the files in [Not Specified].%0a
</v>
      </c>
      <c r="U9" s="17" t="str">
        <f t="shared" ca="1" si="7"/>
        <v>Create E-Mail</v>
      </c>
      <c r="V9" s="3"/>
    </row>
    <row r="10" spans="2:22">
      <c r="B10" s="5">
        <f t="shared" si="6"/>
        <v>7</v>
      </c>
      <c r="C10" s="3"/>
      <c r="D10" s="3"/>
      <c r="E10" s="5" t="e">
        <f t="shared" ca="1" si="0"/>
        <v>#N/A</v>
      </c>
      <c r="F10" s="3"/>
      <c r="G10" s="3"/>
      <c r="H10" s="5" t="str">
        <f t="shared" ca="1" si="1"/>
        <v/>
      </c>
      <c r="I10" s="3"/>
      <c r="J10" s="4"/>
      <c r="K10" s="19"/>
      <c r="L10" s="3"/>
      <c r="M10" s="5" t="e">
        <f t="shared" ca="1" si="2"/>
        <v>#N/A</v>
      </c>
      <c r="N10" s="3"/>
      <c r="O10" s="3"/>
      <c r="P10" s="5" t="str">
        <f t="shared" ca="1" si="3"/>
        <v/>
      </c>
      <c r="Q10" s="5" t="str">
        <f t="shared" ca="1" si="4"/>
        <v/>
      </c>
      <c r="R10" s="5" t="str">
        <f t="shared" si="5"/>
        <v>&amp;subject=Delivery Complated. No.7</v>
      </c>
      <c r="S10" s="5" t="str">
        <f ca="1">IFERROR("[" &amp; VLOOKUP(L10,DEP_DATA_TABLE_DEPLEFT,4,FALSE) &amp; "]","[Not Specified]")</f>
        <v>[Not Specified]</v>
      </c>
      <c r="T10" s="5" t="str">
        <f ca="1">IFERROR("&amp;body=" &amp; SUBSTITUTE(SUBSTITUTE(SUBSTITUTE(SUBSTITUTE(SUBSTITUTE(MAIL_BODY,"$CONTROL_NUM",C10),"$PRODUCT_CODE",G10),"$UNIT_NUM",J10),"$DATE",TEXT(K10,"mmm dd yyyy")),"$PATH",S10),"")</f>
        <v xml:space="preserve">&amp;body=Please respond.%0a
%0a
Item Code: %0a
Quantity: %0a
Date: Jan 00 1900%0a
%0a
Store the files in [Not Specified].%0a
</v>
      </c>
      <c r="U10" s="17" t="str">
        <f t="shared" ca="1" si="7"/>
        <v>Create E-Mail</v>
      </c>
      <c r="V10" s="3"/>
    </row>
    <row r="11" spans="2:22">
      <c r="B11" s="5">
        <f t="shared" si="6"/>
        <v>8</v>
      </c>
      <c r="C11" s="3"/>
      <c r="D11" s="3"/>
      <c r="E11" s="5" t="e">
        <f t="shared" ca="1" si="0"/>
        <v>#N/A</v>
      </c>
      <c r="F11" s="3"/>
      <c r="G11" s="3"/>
      <c r="H11" s="5" t="str">
        <f t="shared" ca="1" si="1"/>
        <v/>
      </c>
      <c r="I11" s="3"/>
      <c r="J11" s="4"/>
      <c r="K11" s="19"/>
      <c r="L11" s="3"/>
      <c r="M11" s="5" t="e">
        <f t="shared" ca="1" si="2"/>
        <v>#N/A</v>
      </c>
      <c r="N11" s="3"/>
      <c r="O11" s="3"/>
      <c r="P11" s="5" t="str">
        <f t="shared" ca="1" si="3"/>
        <v/>
      </c>
      <c r="Q11" s="5" t="str">
        <f t="shared" ca="1" si="4"/>
        <v/>
      </c>
      <c r="R11" s="5" t="str">
        <f t="shared" si="5"/>
        <v>&amp;subject=Delivery Complated. No.8</v>
      </c>
      <c r="S11" s="5" t="str">
        <f ca="1">IFERROR("[" &amp; VLOOKUP(L11,DEP_DATA_TABLE_DEPLEFT,4,FALSE) &amp; "]","[Not Specified]")</f>
        <v>[Not Specified]</v>
      </c>
      <c r="T11" s="5" t="str">
        <f ca="1">IFERROR("&amp;body=" &amp; SUBSTITUTE(SUBSTITUTE(SUBSTITUTE(SUBSTITUTE(SUBSTITUTE(MAIL_BODY,"$CONTROL_NUM",C11),"$PRODUCT_CODE",G11),"$UNIT_NUM",J11),"$DATE",TEXT(K11,"mmm dd yyyy")),"$PATH",S11),"")</f>
        <v xml:space="preserve">&amp;body=Please respond.%0a
%0a
Item Code: %0a
Quantity: %0a
Date: Jan 00 1900%0a
%0a
Store the files in [Not Specified].%0a
</v>
      </c>
      <c r="U11" s="17" t="str">
        <f t="shared" ca="1" si="7"/>
        <v>Create E-Mail</v>
      </c>
      <c r="V11" s="3"/>
    </row>
    <row r="12" spans="2:22">
      <c r="B12" s="5">
        <f t="shared" si="6"/>
        <v>9</v>
      </c>
      <c r="C12" s="3"/>
      <c r="D12" s="3"/>
      <c r="E12" s="5" t="e">
        <f t="shared" ca="1" si="0"/>
        <v>#N/A</v>
      </c>
      <c r="F12" s="3"/>
      <c r="G12" s="3"/>
      <c r="H12" s="5" t="str">
        <f t="shared" ca="1" si="1"/>
        <v/>
      </c>
      <c r="I12" s="3"/>
      <c r="J12" s="4"/>
      <c r="K12" s="19"/>
      <c r="L12" s="3"/>
      <c r="M12" s="5" t="e">
        <f t="shared" ca="1" si="2"/>
        <v>#N/A</v>
      </c>
      <c r="N12" s="3"/>
      <c r="O12" s="3"/>
      <c r="P12" s="5" t="str">
        <f t="shared" ca="1" si="3"/>
        <v/>
      </c>
      <c r="Q12" s="5" t="str">
        <f t="shared" ca="1" si="4"/>
        <v/>
      </c>
      <c r="R12" s="5" t="str">
        <f t="shared" si="5"/>
        <v>&amp;subject=Delivery Complated. No.9</v>
      </c>
      <c r="S12" s="5" t="str">
        <f ca="1">IFERROR("[" &amp; VLOOKUP(L12,DEP_DATA_TABLE_DEPLEFT,4,FALSE) &amp; "]","[Not Specified]")</f>
        <v>[Not Specified]</v>
      </c>
      <c r="T12" s="5" t="str">
        <f ca="1">IFERROR("&amp;body=" &amp; SUBSTITUTE(SUBSTITUTE(SUBSTITUTE(SUBSTITUTE(SUBSTITUTE(MAIL_BODY,"$CONTROL_NUM",C12),"$PRODUCT_CODE",G12),"$UNIT_NUM",J12),"$DATE",TEXT(K12,"mmm dd yyyy")),"$PATH",S12),"")</f>
        <v xml:space="preserve">&amp;body=Please respond.%0a
%0a
Item Code: %0a
Quantity: %0a
Date: Jan 00 1900%0a
%0a
Store the files in [Not Specified].%0a
</v>
      </c>
      <c r="U12" s="17" t="str">
        <f t="shared" ca="1" si="7"/>
        <v>Create E-Mail</v>
      </c>
      <c r="V12" s="3"/>
    </row>
    <row r="13" spans="2:22">
      <c r="B13" s="5">
        <f t="shared" si="6"/>
        <v>10</v>
      </c>
      <c r="C13" s="3"/>
      <c r="D13" s="3"/>
      <c r="E13" s="5" t="e">
        <f t="shared" ca="1" si="0"/>
        <v>#N/A</v>
      </c>
      <c r="F13" s="3"/>
      <c r="G13" s="3"/>
      <c r="H13" s="5" t="str">
        <f t="shared" ca="1" si="1"/>
        <v/>
      </c>
      <c r="I13" s="3"/>
      <c r="J13" s="4"/>
      <c r="K13" s="19"/>
      <c r="L13" s="3"/>
      <c r="M13" s="5" t="e">
        <f t="shared" ca="1" si="2"/>
        <v>#N/A</v>
      </c>
      <c r="N13" s="3"/>
      <c r="O13" s="3"/>
      <c r="P13" s="5" t="str">
        <f t="shared" ca="1" si="3"/>
        <v/>
      </c>
      <c r="Q13" s="5" t="str">
        <f t="shared" ca="1" si="4"/>
        <v/>
      </c>
      <c r="R13" s="5" t="str">
        <f t="shared" si="5"/>
        <v>&amp;subject=Delivery Complated. No.10</v>
      </c>
      <c r="S13" s="5" t="str">
        <f ca="1">IFERROR("[" &amp; VLOOKUP(L13,DEP_DATA_TABLE_DEPLEFT,4,FALSE) &amp; "]","[Not Specified]")</f>
        <v>[Not Specified]</v>
      </c>
      <c r="T13" s="5" t="str">
        <f ca="1">IFERROR("&amp;body=" &amp; SUBSTITUTE(SUBSTITUTE(SUBSTITUTE(SUBSTITUTE(SUBSTITUTE(MAIL_BODY,"$CONTROL_NUM",C13),"$PRODUCT_CODE",G13),"$UNIT_NUM",J13),"$DATE",TEXT(K13,"mmm dd yyyy")),"$PATH",S13),"")</f>
        <v xml:space="preserve">&amp;body=Please respond.%0a
%0a
Item Code: %0a
Quantity: %0a
Date: Jan 00 1900%0a
%0a
Store the files in [Not Specified].%0a
</v>
      </c>
      <c r="U13" s="17" t="str">
        <f t="shared" ca="1" si="7"/>
        <v>Create E-Mail</v>
      </c>
      <c r="V13" s="3"/>
    </row>
    <row r="14" spans="2:22">
      <c r="B14" s="5">
        <f t="shared" si="6"/>
        <v>11</v>
      </c>
      <c r="C14" s="3"/>
      <c r="D14" s="3"/>
      <c r="E14" s="5" t="e">
        <f t="shared" ca="1" si="0"/>
        <v>#N/A</v>
      </c>
      <c r="F14" s="3"/>
      <c r="G14" s="3"/>
      <c r="H14" s="5" t="str">
        <f t="shared" ca="1" si="1"/>
        <v/>
      </c>
      <c r="I14" s="3"/>
      <c r="J14" s="4"/>
      <c r="K14" s="19"/>
      <c r="L14" s="3"/>
      <c r="M14" s="5" t="e">
        <f t="shared" ca="1" si="2"/>
        <v>#N/A</v>
      </c>
      <c r="N14" s="3"/>
      <c r="O14" s="3"/>
      <c r="P14" s="5" t="str">
        <f t="shared" ca="1" si="3"/>
        <v/>
      </c>
      <c r="Q14" s="5" t="str">
        <f t="shared" ca="1" si="4"/>
        <v/>
      </c>
      <c r="R14" s="5" t="str">
        <f t="shared" si="5"/>
        <v>&amp;subject=Delivery Complated. No.11</v>
      </c>
      <c r="S14" s="5" t="str">
        <f ca="1">IFERROR("[" &amp; VLOOKUP(L14,DEP_DATA_TABLE_DEPLEFT,4,FALSE) &amp; "]","[Not Specified]")</f>
        <v>[Not Specified]</v>
      </c>
      <c r="T14" s="5" t="str">
        <f ca="1">IFERROR("&amp;body=" &amp; SUBSTITUTE(SUBSTITUTE(SUBSTITUTE(SUBSTITUTE(SUBSTITUTE(MAIL_BODY,"$CONTROL_NUM",C14),"$PRODUCT_CODE",G14),"$UNIT_NUM",J14),"$DATE",TEXT(K14,"mmm dd yyyy")),"$PATH",S14),"")</f>
        <v xml:space="preserve">&amp;body=Please respond.%0a
%0a
Item Code: %0a
Quantity: %0a
Date: Jan 00 1900%0a
%0a
Store the files in [Not Specified].%0a
</v>
      </c>
      <c r="U14" s="17" t="str">
        <f t="shared" ca="1" si="7"/>
        <v>Create E-Mail</v>
      </c>
      <c r="V14" s="3"/>
    </row>
    <row r="15" spans="2:22">
      <c r="B15" s="5">
        <f t="shared" si="6"/>
        <v>12</v>
      </c>
      <c r="C15" s="3"/>
      <c r="D15" s="3"/>
      <c r="E15" s="5" t="e">
        <f t="shared" ca="1" si="0"/>
        <v>#N/A</v>
      </c>
      <c r="F15" s="3"/>
      <c r="G15" s="3"/>
      <c r="H15" s="5" t="str">
        <f t="shared" ca="1" si="1"/>
        <v/>
      </c>
      <c r="I15" s="3"/>
      <c r="J15" s="4"/>
      <c r="K15" s="19"/>
      <c r="L15" s="3"/>
      <c r="M15" s="5" t="e">
        <f t="shared" ca="1" si="2"/>
        <v>#N/A</v>
      </c>
      <c r="N15" s="3"/>
      <c r="O15" s="3"/>
      <c r="P15" s="5" t="str">
        <f t="shared" ca="1" si="3"/>
        <v/>
      </c>
      <c r="Q15" s="5" t="str">
        <f t="shared" ca="1" si="4"/>
        <v/>
      </c>
      <c r="R15" s="5" t="str">
        <f t="shared" si="5"/>
        <v>&amp;subject=Delivery Complated. No.12</v>
      </c>
      <c r="S15" s="5" t="str">
        <f ca="1">IFERROR("[" &amp; VLOOKUP(L15,DEP_DATA_TABLE_DEPLEFT,4,FALSE) &amp; "]","[Not Specified]")</f>
        <v>[Not Specified]</v>
      </c>
      <c r="T15" s="5" t="str">
        <f ca="1">IFERROR("&amp;body=" &amp; SUBSTITUTE(SUBSTITUTE(SUBSTITUTE(SUBSTITUTE(SUBSTITUTE(MAIL_BODY,"$CONTROL_NUM",C15),"$PRODUCT_CODE",G15),"$UNIT_NUM",J15),"$DATE",TEXT(K15,"mmm dd yyyy")),"$PATH",S15),"")</f>
        <v xml:space="preserve">&amp;body=Please respond.%0a
%0a
Item Code: %0a
Quantity: %0a
Date: Jan 00 1900%0a
%0a
Store the files in [Not Specified].%0a
</v>
      </c>
      <c r="U15" s="17" t="str">
        <f t="shared" ca="1" si="7"/>
        <v>Create E-Mail</v>
      </c>
      <c r="V15" s="3"/>
    </row>
    <row r="16" spans="2:22">
      <c r="B16" s="5">
        <f t="shared" si="6"/>
        <v>13</v>
      </c>
      <c r="C16" s="3"/>
      <c r="D16" s="3"/>
      <c r="E16" s="5" t="e">
        <f t="shared" ca="1" si="0"/>
        <v>#N/A</v>
      </c>
      <c r="F16" s="3"/>
      <c r="G16" s="3"/>
      <c r="H16" s="5" t="str">
        <f t="shared" ca="1" si="1"/>
        <v/>
      </c>
      <c r="I16" s="3"/>
      <c r="J16" s="4"/>
      <c r="K16" s="19"/>
      <c r="L16" s="3"/>
      <c r="M16" s="5" t="e">
        <f t="shared" ca="1" si="2"/>
        <v>#N/A</v>
      </c>
      <c r="N16" s="3"/>
      <c r="O16" s="3"/>
      <c r="P16" s="5" t="str">
        <f t="shared" ca="1" si="3"/>
        <v/>
      </c>
      <c r="Q16" s="5" t="str">
        <f t="shared" ca="1" si="4"/>
        <v/>
      </c>
      <c r="R16" s="5" t="str">
        <f t="shared" si="5"/>
        <v>&amp;subject=Delivery Complated. No.13</v>
      </c>
      <c r="S16" s="5" t="str">
        <f ca="1">IFERROR("[" &amp; VLOOKUP(L16,DEP_DATA_TABLE_DEPLEFT,4,FALSE) &amp; "]","[Not Specified]")</f>
        <v>[Not Specified]</v>
      </c>
      <c r="T16" s="5" t="str">
        <f ca="1">IFERROR("&amp;body=" &amp; SUBSTITUTE(SUBSTITUTE(SUBSTITUTE(SUBSTITUTE(SUBSTITUTE(MAIL_BODY,"$CONTROL_NUM",C16),"$PRODUCT_CODE",G16),"$UNIT_NUM",J16),"$DATE",TEXT(K16,"mmm dd yyyy")),"$PATH",S16),"")</f>
        <v xml:space="preserve">&amp;body=Please respond.%0a
%0a
Item Code: %0a
Quantity: %0a
Date: Jan 00 1900%0a
%0a
Store the files in [Not Specified].%0a
</v>
      </c>
      <c r="U16" s="17" t="str">
        <f t="shared" ca="1" si="7"/>
        <v>Create E-Mail</v>
      </c>
      <c r="V16" s="3"/>
    </row>
    <row r="17" spans="2:22">
      <c r="B17" s="5">
        <f t="shared" si="6"/>
        <v>14</v>
      </c>
      <c r="C17" s="3"/>
      <c r="D17" s="3"/>
      <c r="E17" s="5" t="e">
        <f t="shared" ca="1" si="0"/>
        <v>#N/A</v>
      </c>
      <c r="F17" s="3"/>
      <c r="G17" s="3"/>
      <c r="H17" s="5" t="str">
        <f t="shared" ca="1" si="1"/>
        <v/>
      </c>
      <c r="I17" s="3"/>
      <c r="J17" s="4"/>
      <c r="K17" s="19"/>
      <c r="L17" s="3"/>
      <c r="M17" s="5" t="e">
        <f t="shared" ca="1" si="2"/>
        <v>#N/A</v>
      </c>
      <c r="N17" s="3"/>
      <c r="O17" s="3"/>
      <c r="P17" s="5" t="str">
        <f t="shared" ca="1" si="3"/>
        <v/>
      </c>
      <c r="Q17" s="5" t="str">
        <f t="shared" ca="1" si="4"/>
        <v/>
      </c>
      <c r="R17" s="5" t="str">
        <f t="shared" si="5"/>
        <v>&amp;subject=Delivery Complated. No.14</v>
      </c>
      <c r="S17" s="5" t="str">
        <f ca="1">IFERROR("[" &amp; VLOOKUP(L17,DEP_DATA_TABLE_DEPLEFT,4,FALSE) &amp; "]","[Not Specified]")</f>
        <v>[Not Specified]</v>
      </c>
      <c r="T17" s="5" t="str">
        <f ca="1">IFERROR("&amp;body=" &amp; SUBSTITUTE(SUBSTITUTE(SUBSTITUTE(SUBSTITUTE(SUBSTITUTE(MAIL_BODY,"$CONTROL_NUM",C17),"$PRODUCT_CODE",G17),"$UNIT_NUM",J17),"$DATE",TEXT(K17,"mmm dd yyyy")),"$PATH",S17),"")</f>
        <v xml:space="preserve">&amp;body=Please respond.%0a
%0a
Item Code: %0a
Quantity: %0a
Date: Jan 00 1900%0a
%0a
Store the files in [Not Specified].%0a
</v>
      </c>
      <c r="U17" s="17" t="str">
        <f t="shared" ca="1" si="7"/>
        <v>Create E-Mail</v>
      </c>
      <c r="V17" s="3"/>
    </row>
    <row r="18" spans="2:22">
      <c r="B18" s="5">
        <f t="shared" si="6"/>
        <v>15</v>
      </c>
      <c r="C18" s="3"/>
      <c r="D18" s="3"/>
      <c r="E18" s="5" t="e">
        <f t="shared" ca="1" si="0"/>
        <v>#N/A</v>
      </c>
      <c r="F18" s="3"/>
      <c r="G18" s="3"/>
      <c r="H18" s="5" t="str">
        <f t="shared" ca="1" si="1"/>
        <v/>
      </c>
      <c r="I18" s="3"/>
      <c r="J18" s="4"/>
      <c r="K18" s="19"/>
      <c r="L18" s="3"/>
      <c r="M18" s="5" t="e">
        <f t="shared" ca="1" si="2"/>
        <v>#N/A</v>
      </c>
      <c r="N18" s="3"/>
      <c r="O18" s="3"/>
      <c r="P18" s="5" t="str">
        <f t="shared" ca="1" si="3"/>
        <v/>
      </c>
      <c r="Q18" s="5" t="str">
        <f t="shared" ca="1" si="4"/>
        <v/>
      </c>
      <c r="R18" s="5" t="str">
        <f t="shared" si="5"/>
        <v>&amp;subject=Delivery Complated. No.15</v>
      </c>
      <c r="S18" s="5" t="str">
        <f ca="1">IFERROR("[" &amp; VLOOKUP(L18,DEP_DATA_TABLE_DEPLEFT,4,FALSE) &amp; "]","[Not Specified]")</f>
        <v>[Not Specified]</v>
      </c>
      <c r="T18" s="5" t="str">
        <f ca="1">IFERROR("&amp;body=" &amp; SUBSTITUTE(SUBSTITUTE(SUBSTITUTE(SUBSTITUTE(SUBSTITUTE(MAIL_BODY,"$CONTROL_NUM",C18),"$PRODUCT_CODE",G18),"$UNIT_NUM",J18),"$DATE",TEXT(K18,"mmm dd yyyy")),"$PATH",S18),"")</f>
        <v xml:space="preserve">&amp;body=Please respond.%0a
%0a
Item Code: %0a
Quantity: %0a
Date: Jan 00 1900%0a
%0a
Store the files in [Not Specified].%0a
</v>
      </c>
      <c r="U18" s="17" t="str">
        <f t="shared" ca="1" si="7"/>
        <v>Create E-Mail</v>
      </c>
      <c r="V18" s="3"/>
    </row>
    <row r="19" spans="2:22">
      <c r="B19" s="5">
        <f t="shared" si="6"/>
        <v>16</v>
      </c>
      <c r="C19" s="3"/>
      <c r="D19" s="3"/>
      <c r="E19" s="5" t="e">
        <f t="shared" ca="1" si="0"/>
        <v>#N/A</v>
      </c>
      <c r="F19" s="3"/>
      <c r="G19" s="3"/>
      <c r="H19" s="5" t="str">
        <f t="shared" ca="1" si="1"/>
        <v/>
      </c>
      <c r="I19" s="3"/>
      <c r="J19" s="4"/>
      <c r="K19" s="19"/>
      <c r="L19" s="3"/>
      <c r="M19" s="5" t="e">
        <f t="shared" ca="1" si="2"/>
        <v>#N/A</v>
      </c>
      <c r="N19" s="3"/>
      <c r="O19" s="3"/>
      <c r="P19" s="5" t="str">
        <f t="shared" ca="1" si="3"/>
        <v/>
      </c>
      <c r="Q19" s="5" t="str">
        <f t="shared" ca="1" si="4"/>
        <v/>
      </c>
      <c r="R19" s="5" t="str">
        <f t="shared" si="5"/>
        <v>&amp;subject=Delivery Complated. No.16</v>
      </c>
      <c r="S19" s="5" t="str">
        <f ca="1">IFERROR("[" &amp; VLOOKUP(L19,DEP_DATA_TABLE_DEPLEFT,4,FALSE) &amp; "]","[Not Specified]")</f>
        <v>[Not Specified]</v>
      </c>
      <c r="T19" s="5" t="str">
        <f ca="1">IFERROR("&amp;body=" &amp; SUBSTITUTE(SUBSTITUTE(SUBSTITUTE(SUBSTITUTE(SUBSTITUTE(MAIL_BODY,"$CONTROL_NUM",C19),"$PRODUCT_CODE",G19),"$UNIT_NUM",J19),"$DATE",TEXT(K19,"mmm dd yyyy")),"$PATH",S19),"")</f>
        <v xml:space="preserve">&amp;body=Please respond.%0a
%0a
Item Code: %0a
Quantity: %0a
Date: Jan 00 1900%0a
%0a
Store the files in [Not Specified].%0a
</v>
      </c>
      <c r="U19" s="17" t="str">
        <f t="shared" ca="1" si="7"/>
        <v>Create E-Mail</v>
      </c>
      <c r="V19" s="3"/>
    </row>
    <row r="20" spans="2:22">
      <c r="B20" s="5">
        <f t="shared" si="6"/>
        <v>17</v>
      </c>
      <c r="C20" s="3"/>
      <c r="D20" s="3"/>
      <c r="E20" s="5" t="e">
        <f t="shared" ca="1" si="0"/>
        <v>#N/A</v>
      </c>
      <c r="F20" s="3"/>
      <c r="G20" s="3"/>
      <c r="H20" s="5" t="str">
        <f t="shared" ca="1" si="1"/>
        <v/>
      </c>
      <c r="I20" s="3"/>
      <c r="J20" s="4"/>
      <c r="K20" s="19"/>
      <c r="L20" s="3"/>
      <c r="M20" s="5" t="e">
        <f t="shared" ca="1" si="2"/>
        <v>#N/A</v>
      </c>
      <c r="N20" s="3"/>
      <c r="O20" s="3"/>
      <c r="P20" s="5" t="str">
        <f t="shared" ca="1" si="3"/>
        <v/>
      </c>
      <c r="Q20" s="5" t="str">
        <f t="shared" ca="1" si="4"/>
        <v/>
      </c>
      <c r="R20" s="5" t="str">
        <f t="shared" si="5"/>
        <v>&amp;subject=Delivery Complated. No.17</v>
      </c>
      <c r="S20" s="5" t="str">
        <f ca="1">IFERROR("[" &amp; VLOOKUP(L20,DEP_DATA_TABLE_DEPLEFT,4,FALSE) &amp; "]","[Not Specified]")</f>
        <v>[Not Specified]</v>
      </c>
      <c r="T20" s="5" t="str">
        <f ca="1">IFERROR("&amp;body=" &amp; SUBSTITUTE(SUBSTITUTE(SUBSTITUTE(SUBSTITUTE(SUBSTITUTE(MAIL_BODY,"$CONTROL_NUM",C20),"$PRODUCT_CODE",G20),"$UNIT_NUM",J20),"$DATE",TEXT(K20,"mmm dd yyyy")),"$PATH",S20),"")</f>
        <v xml:space="preserve">&amp;body=Please respond.%0a
%0a
Item Code: %0a
Quantity: %0a
Date: Jan 00 1900%0a
%0a
Store the files in [Not Specified].%0a
</v>
      </c>
      <c r="U20" s="17" t="str">
        <f t="shared" ca="1" si="7"/>
        <v>Create E-Mail</v>
      </c>
      <c r="V20" s="3"/>
    </row>
    <row r="21" spans="2:22">
      <c r="B21" s="5">
        <f t="shared" si="6"/>
        <v>18</v>
      </c>
      <c r="C21" s="3"/>
      <c r="D21" s="3"/>
      <c r="E21" s="5" t="e">
        <f t="shared" ca="1" si="0"/>
        <v>#N/A</v>
      </c>
      <c r="F21" s="3"/>
      <c r="G21" s="3"/>
      <c r="H21" s="5" t="str">
        <f t="shared" ca="1" si="1"/>
        <v/>
      </c>
      <c r="I21" s="3"/>
      <c r="J21" s="4"/>
      <c r="K21" s="19"/>
      <c r="L21" s="3"/>
      <c r="M21" s="5" t="e">
        <f t="shared" ca="1" si="2"/>
        <v>#N/A</v>
      </c>
      <c r="N21" s="3"/>
      <c r="O21" s="3"/>
      <c r="P21" s="5" t="str">
        <f t="shared" ca="1" si="3"/>
        <v/>
      </c>
      <c r="Q21" s="5" t="str">
        <f t="shared" ca="1" si="4"/>
        <v/>
      </c>
      <c r="R21" s="5" t="str">
        <f t="shared" si="5"/>
        <v>&amp;subject=Delivery Complated. No.18</v>
      </c>
      <c r="S21" s="5" t="str">
        <f ca="1">IFERROR("[" &amp; VLOOKUP(L21,DEP_DATA_TABLE_DEPLEFT,4,FALSE) &amp; "]","[Not Specified]")</f>
        <v>[Not Specified]</v>
      </c>
      <c r="T21" s="5" t="str">
        <f ca="1">IFERROR("&amp;body=" &amp; SUBSTITUTE(SUBSTITUTE(SUBSTITUTE(SUBSTITUTE(SUBSTITUTE(MAIL_BODY,"$CONTROL_NUM",C21),"$PRODUCT_CODE",G21),"$UNIT_NUM",J21),"$DATE",TEXT(K21,"mmm dd yyyy")),"$PATH",S21),"")</f>
        <v xml:space="preserve">&amp;body=Please respond.%0a
%0a
Item Code: %0a
Quantity: %0a
Date: Jan 00 1900%0a
%0a
Store the files in [Not Specified].%0a
</v>
      </c>
      <c r="U21" s="17" t="str">
        <f t="shared" ca="1" si="7"/>
        <v>Create E-Mail</v>
      </c>
      <c r="V21" s="3"/>
    </row>
    <row r="22" spans="2:22">
      <c r="B22" s="5">
        <f t="shared" si="6"/>
        <v>19</v>
      </c>
      <c r="C22" s="3"/>
      <c r="D22" s="3"/>
      <c r="E22" s="5" t="e">
        <f t="shared" ca="1" si="0"/>
        <v>#N/A</v>
      </c>
      <c r="F22" s="3"/>
      <c r="G22" s="3"/>
      <c r="H22" s="5" t="str">
        <f t="shared" ca="1" si="1"/>
        <v/>
      </c>
      <c r="I22" s="3"/>
      <c r="J22" s="4"/>
      <c r="K22" s="19"/>
      <c r="L22" s="3"/>
      <c r="M22" s="5" t="e">
        <f t="shared" ca="1" si="2"/>
        <v>#N/A</v>
      </c>
      <c r="N22" s="3"/>
      <c r="O22" s="3"/>
      <c r="P22" s="5" t="str">
        <f t="shared" ca="1" si="3"/>
        <v/>
      </c>
      <c r="Q22" s="5" t="str">
        <f t="shared" ca="1" si="4"/>
        <v/>
      </c>
      <c r="R22" s="5" t="str">
        <f t="shared" si="5"/>
        <v>&amp;subject=Delivery Complated. No.19</v>
      </c>
      <c r="S22" s="5" t="str">
        <f ca="1">IFERROR("[" &amp; VLOOKUP(L22,DEP_DATA_TABLE_DEPLEFT,4,FALSE) &amp; "]","[Not Specified]")</f>
        <v>[Not Specified]</v>
      </c>
      <c r="T22" s="5" t="str">
        <f ca="1">IFERROR("&amp;body=" &amp; SUBSTITUTE(SUBSTITUTE(SUBSTITUTE(SUBSTITUTE(SUBSTITUTE(MAIL_BODY,"$CONTROL_NUM",C22),"$PRODUCT_CODE",G22),"$UNIT_NUM",J22),"$DATE",TEXT(K22,"mmm dd yyyy")),"$PATH",S22),"")</f>
        <v xml:space="preserve">&amp;body=Please respond.%0a
%0a
Item Code: %0a
Quantity: %0a
Date: Jan 00 1900%0a
%0a
Store the files in [Not Specified].%0a
</v>
      </c>
      <c r="U22" s="17" t="str">
        <f t="shared" ca="1" si="7"/>
        <v>Create E-Mail</v>
      </c>
      <c r="V22" s="3"/>
    </row>
    <row r="23" spans="2:22">
      <c r="B23" s="5">
        <f t="shared" si="6"/>
        <v>20</v>
      </c>
      <c r="C23" s="3"/>
      <c r="D23" s="3"/>
      <c r="E23" s="5" t="e">
        <f t="shared" ca="1" si="0"/>
        <v>#N/A</v>
      </c>
      <c r="F23" s="3"/>
      <c r="G23" s="3"/>
      <c r="H23" s="5" t="str">
        <f t="shared" ca="1" si="1"/>
        <v/>
      </c>
      <c r="I23" s="3"/>
      <c r="J23" s="4"/>
      <c r="K23" s="19"/>
      <c r="L23" s="3"/>
      <c r="M23" s="5" t="e">
        <f t="shared" ca="1" si="2"/>
        <v>#N/A</v>
      </c>
      <c r="N23" s="3"/>
      <c r="O23" s="3"/>
      <c r="P23" s="5" t="str">
        <f t="shared" ca="1" si="3"/>
        <v/>
      </c>
      <c r="Q23" s="5" t="str">
        <f t="shared" ca="1" si="4"/>
        <v/>
      </c>
      <c r="R23" s="5" t="str">
        <f t="shared" si="5"/>
        <v>&amp;subject=Delivery Complated. No.20</v>
      </c>
      <c r="S23" s="5" t="str">
        <f ca="1">IFERROR("[" &amp; VLOOKUP(L23,DEP_DATA_TABLE_DEPLEFT,4,FALSE) &amp; "]","[Not Specified]")</f>
        <v>[Not Specified]</v>
      </c>
      <c r="T23" s="5" t="str">
        <f ca="1">IFERROR("&amp;body=" &amp; SUBSTITUTE(SUBSTITUTE(SUBSTITUTE(SUBSTITUTE(SUBSTITUTE(MAIL_BODY,"$CONTROL_NUM",C23),"$PRODUCT_CODE",G23),"$UNIT_NUM",J23),"$DATE",TEXT(K23,"mmm dd yyyy")),"$PATH",S23),"")</f>
        <v xml:space="preserve">&amp;body=Please respond.%0a
%0a
Item Code: %0a
Quantity: %0a
Date: Jan 00 1900%0a
%0a
Store the files in [Not Specified].%0a
</v>
      </c>
      <c r="U23" s="17" t="str">
        <f t="shared" ca="1" si="7"/>
        <v>Create E-Mail</v>
      </c>
      <c r="V23" s="3"/>
    </row>
  </sheetData>
  <sheetProtection sheet="1" objects="1" scenarios="1"/>
  <mergeCells count="7">
    <mergeCell ref="V2:V3"/>
    <mergeCell ref="B2:B3"/>
    <mergeCell ref="C2:C3"/>
    <mergeCell ref="D2:F2"/>
    <mergeCell ref="G2:K2"/>
    <mergeCell ref="L2:O2"/>
    <mergeCell ref="U2:U3"/>
  </mergeCells>
  <phoneticPr fontId="1"/>
  <dataValidations count="4">
    <dataValidation type="list" allowBlank="1" showInputMessage="1" sqref="D4:D23 L4:L23" xr:uid="{8CD84145-D7D6-43C7-BD82-B5CDF97F54CA}">
      <formula1>OFFSET(DEP_DATA_TABLE,0,1,ROWS(DEP_DATA_TABLE),1)</formula1>
    </dataValidation>
    <dataValidation type="list" allowBlank="1" showInputMessage="1" sqref="F4:F23 N4:N23" xr:uid="{9D202CAA-8B67-4055-AC83-698911EB15E4}">
      <formula1>INDIRECT(E4)</formula1>
    </dataValidation>
    <dataValidation type="list" allowBlank="1" showInputMessage="1" sqref="G4:G23" xr:uid="{180D5583-AD77-4398-84A9-F87ECE3D5D12}">
      <formula1>OFFSET(PROD_DATA_TABLE,0,1,ROWS(PROD_DATA_TABLE),1)</formula1>
    </dataValidation>
    <dataValidation type="list" allowBlank="1" showInputMessage="1" sqref="I4:I23" xr:uid="{2204EC1A-18C8-46D5-9AA4-4B4CA2E99C9E}">
      <formula1>H4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C6261-D56F-4BB4-B839-F1363F7AF46C}">
  <sheetPr codeName="Sheet2"/>
  <dimension ref="A1:B5"/>
  <sheetViews>
    <sheetView workbookViewId="0"/>
  </sheetViews>
  <sheetFormatPr defaultRowHeight="18.75"/>
  <cols>
    <col min="1" max="1" width="11.5" style="6" bestFit="1" customWidth="1"/>
    <col min="2" max="2" width="59.125" style="6" bestFit="1" customWidth="1"/>
    <col min="3" max="16384" width="9" style="6"/>
  </cols>
  <sheetData>
    <row r="1" spans="1:2">
      <c r="A1" s="7"/>
      <c r="B1" s="13" t="s">
        <v>54</v>
      </c>
    </row>
    <row r="2" spans="1:2">
      <c r="A2" s="7" t="s">
        <v>57</v>
      </c>
      <c r="B2" s="14" t="s">
        <v>56</v>
      </c>
    </row>
    <row r="3" spans="1:2">
      <c r="A3" s="7" t="s">
        <v>2</v>
      </c>
      <c r="B3" s="14" t="s">
        <v>55</v>
      </c>
    </row>
    <row r="4" spans="1:2">
      <c r="A4" s="7" t="s">
        <v>58</v>
      </c>
      <c r="B4" s="8" t="s">
        <v>60</v>
      </c>
    </row>
    <row r="5" spans="1:2" ht="210.75" customHeight="1">
      <c r="A5" s="7" t="s">
        <v>59</v>
      </c>
      <c r="B5" s="9" t="s">
        <v>72</v>
      </c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02B6B-5604-4FD7-9A23-A20AA8E67EB8}">
  <sheetPr codeName="Sheet3"/>
  <dimension ref="A1:G8"/>
  <sheetViews>
    <sheetView workbookViewId="0"/>
  </sheetViews>
  <sheetFormatPr defaultRowHeight="18.75"/>
  <cols>
    <col min="1" max="1" width="4.375" bestFit="1" customWidth="1"/>
    <col min="2" max="2" width="17.875" bestFit="1" customWidth="1"/>
    <col min="3" max="3" width="28.125" bestFit="1" customWidth="1"/>
    <col min="4" max="4" width="29.125" bestFit="1" customWidth="1"/>
    <col min="5" max="5" width="28" bestFit="1" customWidth="1"/>
    <col min="6" max="6" width="9.375" bestFit="1" customWidth="1"/>
    <col min="9" max="9" width="9.375" bestFit="1" customWidth="1"/>
  </cols>
  <sheetData>
    <row r="1" spans="1:7">
      <c r="A1" s="10" t="s">
        <v>0</v>
      </c>
      <c r="B1" s="10" t="s">
        <v>34</v>
      </c>
      <c r="C1" s="10" t="s">
        <v>35</v>
      </c>
      <c r="D1" s="10" t="s">
        <v>36</v>
      </c>
      <c r="E1" s="10" t="s">
        <v>37</v>
      </c>
    </row>
    <row r="2" spans="1:7">
      <c r="A2" s="11">
        <f>ROW()-ROW(A$1)</f>
        <v>1</v>
      </c>
      <c r="B2" s="11" t="s">
        <v>38</v>
      </c>
      <c r="C2" s="12" t="s">
        <v>39</v>
      </c>
      <c r="D2" s="12" t="s">
        <v>40</v>
      </c>
      <c r="E2" s="12" t="s">
        <v>41</v>
      </c>
    </row>
    <row r="3" spans="1:7">
      <c r="A3" s="11">
        <f t="shared" ref="A3:A5" si="0">ROW()-ROW(A$1)</f>
        <v>2</v>
      </c>
      <c r="B3" s="11" t="s">
        <v>42</v>
      </c>
      <c r="C3" s="12" t="s">
        <v>43</v>
      </c>
      <c r="D3" s="12" t="s">
        <v>44</v>
      </c>
      <c r="E3" s="12" t="s">
        <v>45</v>
      </c>
    </row>
    <row r="4" spans="1:7">
      <c r="A4" s="11">
        <f t="shared" si="0"/>
        <v>3</v>
      </c>
      <c r="B4" s="11" t="s">
        <v>46</v>
      </c>
      <c r="C4" s="12" t="s">
        <v>47</v>
      </c>
      <c r="D4" s="12" t="s">
        <v>48</v>
      </c>
      <c r="E4" s="12" t="s">
        <v>49</v>
      </c>
    </row>
    <row r="5" spans="1:7">
      <c r="A5" s="11">
        <f t="shared" si="0"/>
        <v>4</v>
      </c>
      <c r="B5" s="11" t="s">
        <v>50</v>
      </c>
      <c r="C5" s="12" t="s">
        <v>51</v>
      </c>
      <c r="D5" s="12" t="s">
        <v>52</v>
      </c>
      <c r="E5" s="12" t="s">
        <v>53</v>
      </c>
    </row>
    <row r="8" spans="1:7">
      <c r="G8" s="16"/>
    </row>
  </sheetData>
  <phoneticPr fontId="1"/>
  <hyperlinks>
    <hyperlink ref="C3" r:id="rId1" display="bbb@foo.com" xr:uid="{78B2C4A1-6653-44D2-800A-7849B702AC5B}"/>
    <hyperlink ref="C4" r:id="rId2" display="ccc@foo.com" xr:uid="{455DD852-7DCB-4968-87AC-6DB75334CB75}"/>
    <hyperlink ref="C5" r:id="rId3" display="ddd@foo.com" xr:uid="{51EA0BB6-C27C-40F9-8221-C73747AE8CA2}"/>
    <hyperlink ref="D3" r:id="rId4" display="bbb@cc_foo.com" xr:uid="{6DE00CC5-6500-4409-A592-3E6931D4E8BA}"/>
    <hyperlink ref="D4" r:id="rId5" display="ccc@cc_foo.com" xr:uid="{DF5D69E4-17C2-4DEF-8878-940142CB0D17}"/>
    <hyperlink ref="D5" r:id="rId6" display="ddd@cc_foo.com" xr:uid="{685C9300-5F90-411C-B155-A97ABA1714B0}"/>
    <hyperlink ref="E3" r:id="rId7" display="\\yyy.yyy.yyy.yyy\foo\bar" xr:uid="{302CF165-BED2-4A00-9FAD-45711368965D}"/>
    <hyperlink ref="E4" r:id="rId8" display="\\zzz.zzz.zzz.zzz\foo\bar" xr:uid="{6109E45D-B925-47DF-9A51-C51D896B0EB8}"/>
    <hyperlink ref="E5" r:id="rId9" display="\\aaa.aaa.aaa.aaa\foo\bar" xr:uid="{27C11AAD-78B0-414D-BE6C-9B127CD809B7}"/>
    <hyperlink ref="E2" r:id="rId10" display="\\xxx.xxx.xxx.xxx\foo\bar" xr:uid="{54BAD905-1D04-4030-BE15-DBEC92783BC1}"/>
  </hyperlinks>
  <pageMargins left="0.7" right="0.7" top="0.75" bottom="0.75" header="0.3" footer="0.3"/>
  <pageSetup paperSize="9" orientation="portrait" r:id="rId1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5AD50-6B42-4196-89AE-64BA30134EC4}">
  <sheetPr codeName="Sheet4"/>
  <dimension ref="A1:C11"/>
  <sheetViews>
    <sheetView workbookViewId="0"/>
  </sheetViews>
  <sheetFormatPr defaultRowHeight="18.75"/>
  <cols>
    <col min="2" max="2" width="18.375" bestFit="1" customWidth="1"/>
    <col min="3" max="3" width="15.5" bestFit="1" customWidth="1"/>
  </cols>
  <sheetData>
    <row r="1" spans="1:3">
      <c r="A1" s="10" t="s">
        <v>0</v>
      </c>
      <c r="B1" s="10" t="s">
        <v>22</v>
      </c>
      <c r="C1" s="10" t="s">
        <v>23</v>
      </c>
    </row>
    <row r="2" spans="1:3">
      <c r="A2" s="11">
        <f>ROW()-ROW(A$1)</f>
        <v>1</v>
      </c>
      <c r="B2" s="11" t="s">
        <v>24</v>
      </c>
      <c r="C2" s="11">
        <v>1</v>
      </c>
    </row>
    <row r="3" spans="1:3">
      <c r="A3" s="11">
        <f t="shared" ref="A3:A11" si="0">ROW()-ROW(A$1)</f>
        <v>2</v>
      </c>
      <c r="B3" s="11" t="s">
        <v>25</v>
      </c>
      <c r="C3" s="11">
        <v>1</v>
      </c>
    </row>
    <row r="4" spans="1:3">
      <c r="A4" s="11">
        <f t="shared" si="0"/>
        <v>3</v>
      </c>
      <c r="B4" s="11" t="s">
        <v>26</v>
      </c>
      <c r="C4" s="11">
        <v>1</v>
      </c>
    </row>
    <row r="5" spans="1:3">
      <c r="A5" s="11">
        <f t="shared" si="0"/>
        <v>4</v>
      </c>
      <c r="B5" s="11" t="s">
        <v>27</v>
      </c>
      <c r="C5" s="11">
        <v>1</v>
      </c>
    </row>
    <row r="6" spans="1:3">
      <c r="A6" s="11">
        <f t="shared" si="0"/>
        <v>5</v>
      </c>
      <c r="B6" s="11" t="s">
        <v>28</v>
      </c>
      <c r="C6" s="11">
        <v>1</v>
      </c>
    </row>
    <row r="7" spans="1:3">
      <c r="A7" s="11">
        <f t="shared" si="0"/>
        <v>6</v>
      </c>
      <c r="B7" s="11" t="s">
        <v>29</v>
      </c>
      <c r="C7" s="11">
        <v>2</v>
      </c>
    </row>
    <row r="8" spans="1:3">
      <c r="A8" s="11">
        <f t="shared" si="0"/>
        <v>7</v>
      </c>
      <c r="B8" s="11" t="s">
        <v>30</v>
      </c>
      <c r="C8" s="11">
        <v>2</v>
      </c>
    </row>
    <row r="9" spans="1:3">
      <c r="A9" s="11">
        <f t="shared" si="0"/>
        <v>8</v>
      </c>
      <c r="B9" s="11" t="s">
        <v>31</v>
      </c>
      <c r="C9" s="11">
        <v>4</v>
      </c>
    </row>
    <row r="10" spans="1:3">
      <c r="A10" s="11">
        <f t="shared" si="0"/>
        <v>9</v>
      </c>
      <c r="B10" s="11" t="s">
        <v>32</v>
      </c>
      <c r="C10" s="11">
        <v>4</v>
      </c>
    </row>
    <row r="11" spans="1:3">
      <c r="A11" s="11">
        <f t="shared" si="0"/>
        <v>10</v>
      </c>
      <c r="B11" s="11" t="s">
        <v>33</v>
      </c>
      <c r="C11" s="11">
        <v>4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8965F-7FE7-45FA-847B-7F2A2D64FA57}">
  <sheetPr codeName="Sheet5"/>
  <dimension ref="A1:C9"/>
  <sheetViews>
    <sheetView workbookViewId="0"/>
  </sheetViews>
  <sheetFormatPr defaultRowHeight="18.75"/>
  <cols>
    <col min="2" max="2" width="14.125" customWidth="1"/>
    <col min="3" max="3" width="14.625" customWidth="1"/>
    <col min="5" max="5" width="9.375" bestFit="1" customWidth="1"/>
  </cols>
  <sheetData>
    <row r="1" spans="1:3">
      <c r="A1" s="10" t="s">
        <v>0</v>
      </c>
      <c r="B1" s="10" t="s">
        <v>12</v>
      </c>
      <c r="C1" s="10" t="s">
        <v>13</v>
      </c>
    </row>
    <row r="2" spans="1:3">
      <c r="A2" s="11">
        <f>ROW()-ROW(A$1)</f>
        <v>1</v>
      </c>
      <c r="B2" s="11" t="s">
        <v>3</v>
      </c>
      <c r="C2" s="11" t="s">
        <v>14</v>
      </c>
    </row>
    <row r="3" spans="1:3">
      <c r="A3" s="11">
        <f t="shared" ref="A3:A9" si="0">ROW()-ROW(A$1)</f>
        <v>2</v>
      </c>
      <c r="B3" s="11" t="s">
        <v>4</v>
      </c>
      <c r="C3" s="11" t="s">
        <v>15</v>
      </c>
    </row>
    <row r="4" spans="1:3">
      <c r="A4" s="11">
        <f t="shared" si="0"/>
        <v>3</v>
      </c>
      <c r="B4" s="11" t="s">
        <v>5</v>
      </c>
      <c r="C4" s="11" t="s">
        <v>17</v>
      </c>
    </row>
    <row r="5" spans="1:3">
      <c r="A5" s="11">
        <f t="shared" si="0"/>
        <v>4</v>
      </c>
      <c r="B5" s="11" t="s">
        <v>6</v>
      </c>
      <c r="C5" s="11" t="s">
        <v>16</v>
      </c>
    </row>
    <row r="6" spans="1:3">
      <c r="A6" s="11">
        <f t="shared" si="0"/>
        <v>5</v>
      </c>
      <c r="B6" s="11" t="s">
        <v>7</v>
      </c>
      <c r="C6" s="11" t="s">
        <v>18</v>
      </c>
    </row>
    <row r="7" spans="1:3">
      <c r="A7" s="11">
        <f t="shared" si="0"/>
        <v>6</v>
      </c>
      <c r="B7" s="11" t="s">
        <v>8</v>
      </c>
      <c r="C7" s="11" t="s">
        <v>19</v>
      </c>
    </row>
    <row r="8" spans="1:3">
      <c r="A8" s="11">
        <f t="shared" si="0"/>
        <v>7</v>
      </c>
      <c r="B8" s="11" t="s">
        <v>9</v>
      </c>
      <c r="C8" s="11" t="s">
        <v>20</v>
      </c>
    </row>
    <row r="9" spans="1:3">
      <c r="A9" s="11">
        <f t="shared" si="0"/>
        <v>8</v>
      </c>
      <c r="B9" s="11" t="s">
        <v>10</v>
      </c>
      <c r="C9" s="11" t="s">
        <v>21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Control-Sheet</vt:lpstr>
      <vt:lpstr>E-mail-Template</vt:lpstr>
      <vt:lpstr>Department-Master</vt:lpstr>
      <vt:lpstr>Person-Master</vt:lpstr>
      <vt:lpstr>Item-Master</vt:lpstr>
      <vt:lpstr>MAIL_BODY</vt:lpstr>
      <vt:lpstr>MAIL_SUBJECT</vt:lpstr>
      <vt:lpstr>NAME_DEP_1</vt:lpstr>
      <vt:lpstr>NAME_DEP_2</vt:lpstr>
      <vt:lpstr>NAME_DEP_4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REI ISHIKAWA</dc:creator>
  <cp:lastModifiedBy>dede_20191130</cp:lastModifiedBy>
  <cp:lastPrinted>2020-07-17T07:02:45Z</cp:lastPrinted>
  <dcterms:created xsi:type="dcterms:W3CDTF">2015-06-05T18:19:34Z</dcterms:created>
  <dcterms:modified xsi:type="dcterms:W3CDTF">2022-02-11T04:26:47Z</dcterms:modified>
</cp:coreProperties>
</file>