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de2\OneDrive\デスクトップ\開発\Excelツール\ツール\非マクロ\"/>
    </mc:Choice>
  </mc:AlternateContent>
  <xr:revisionPtr revIDLastSave="0" documentId="13_ncr:1_{514E81BD-4114-4463-8C83-C40175B27F02}" xr6:coauthVersionLast="45" xr6:coauthVersionMax="45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管理簿" sheetId="1" r:id="rId1"/>
    <sheet name="メールテンプレート" sheetId="2" r:id="rId2"/>
    <sheet name="部署マスタ" sheetId="4" r:id="rId3"/>
    <sheet name="人物マスタ" sheetId="5" r:id="rId4"/>
    <sheet name="商品マスタ" sheetId="3" r:id="rId5"/>
  </sheets>
  <definedNames>
    <definedName name="DEP_DATA_TABLE">OFFSET(部署マスタ!$A$2:$E$2,0,0,COUNTA(部署マスタ!$A:$A)-1,5)</definedName>
    <definedName name="DEP_DATA_TABLE_DEPLEFT">OFFSET(DEP_DATA_TABLE,0,1,ROWS(DEP_DATA_TABLE),4)</definedName>
    <definedName name="MAIL_BODY">メールテンプレート!$B$5</definedName>
    <definedName name="MAIL_SUBJECT">メールテンプレート!$B$4</definedName>
    <definedName name="NAME_DEP_1">人物マスタ!$B$2:$B$6</definedName>
    <definedName name="NAME_DEP_2">人物マスタ!$B$7:$B$8</definedName>
    <definedName name="NAME_DEP_4">人物マスタ!$B$9:$B$11</definedName>
    <definedName name="PROD_DATA_TABLE">OFFSET(商品マスタ!$A$2:$C$2,0,0,COUNTA(商品マスタ!$A:$A)-1,3)</definedName>
    <definedName name="PROD_DATA_TABLE_CODELEFT">OFFSET(PROD_DATA_TABLE,0,1,ROWS(PROD_DATA_TABLE),2)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T23" i="1" s="1"/>
  <c r="R23" i="1"/>
  <c r="Q23" i="1"/>
  <c r="P23" i="1"/>
  <c r="S22" i="1"/>
  <c r="T22" i="1" s="1"/>
  <c r="R22" i="1"/>
  <c r="Q22" i="1"/>
  <c r="P22" i="1"/>
  <c r="S21" i="1"/>
  <c r="T21" i="1" s="1"/>
  <c r="R21" i="1"/>
  <c r="Q21" i="1"/>
  <c r="P21" i="1"/>
  <c r="S20" i="1"/>
  <c r="T20" i="1" s="1"/>
  <c r="R20" i="1"/>
  <c r="Q20" i="1"/>
  <c r="P20" i="1"/>
  <c r="S19" i="1"/>
  <c r="T19" i="1" s="1"/>
  <c r="R19" i="1"/>
  <c r="Q19" i="1"/>
  <c r="P19" i="1"/>
  <c r="S18" i="1"/>
  <c r="T18" i="1" s="1"/>
  <c r="R18" i="1"/>
  <c r="Q18" i="1"/>
  <c r="P18" i="1"/>
  <c r="S17" i="1"/>
  <c r="T17" i="1" s="1"/>
  <c r="R17" i="1"/>
  <c r="Q17" i="1"/>
  <c r="P17" i="1"/>
  <c r="S16" i="1"/>
  <c r="T16" i="1" s="1"/>
  <c r="R16" i="1"/>
  <c r="Q16" i="1"/>
  <c r="P16" i="1"/>
  <c r="S15" i="1"/>
  <c r="T15" i="1" s="1"/>
  <c r="R15" i="1"/>
  <c r="Q15" i="1"/>
  <c r="P15" i="1"/>
  <c r="S14" i="1"/>
  <c r="T14" i="1" s="1"/>
  <c r="R14" i="1"/>
  <c r="Q14" i="1"/>
  <c r="P14" i="1"/>
  <c r="S13" i="1"/>
  <c r="T13" i="1" s="1"/>
  <c r="R13" i="1"/>
  <c r="Q13" i="1"/>
  <c r="P13" i="1"/>
  <c r="S12" i="1"/>
  <c r="T12" i="1" s="1"/>
  <c r="R12" i="1"/>
  <c r="Q12" i="1"/>
  <c r="P12" i="1"/>
  <c r="S11" i="1"/>
  <c r="T11" i="1" s="1"/>
  <c r="R11" i="1"/>
  <c r="Q11" i="1"/>
  <c r="P11" i="1"/>
  <c r="S10" i="1"/>
  <c r="T10" i="1" s="1"/>
  <c r="R10" i="1"/>
  <c r="Q10" i="1"/>
  <c r="P10" i="1"/>
  <c r="S9" i="1"/>
  <c r="T9" i="1" s="1"/>
  <c r="R9" i="1"/>
  <c r="Q9" i="1"/>
  <c r="P9" i="1"/>
  <c r="S8" i="1"/>
  <c r="T8" i="1" s="1"/>
  <c r="R8" i="1"/>
  <c r="Q8" i="1"/>
  <c r="P8" i="1"/>
  <c r="S7" i="1"/>
  <c r="T7" i="1" s="1"/>
  <c r="R7" i="1"/>
  <c r="Q7" i="1"/>
  <c r="P7" i="1"/>
  <c r="S6" i="1"/>
  <c r="T6" i="1" s="1"/>
  <c r="R6" i="1"/>
  <c r="Q6" i="1"/>
  <c r="P6" i="1"/>
  <c r="S5" i="1"/>
  <c r="T5" i="1" s="1"/>
  <c r="R5" i="1"/>
  <c r="Q5" i="1"/>
  <c r="P5" i="1"/>
  <c r="Q4" i="1"/>
  <c r="S4" i="1"/>
  <c r="T4" i="1" s="1"/>
  <c r="D8" i="2"/>
  <c r="P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9" i="3"/>
  <c r="A8" i="3"/>
  <c r="A7" i="3"/>
  <c r="A6" i="3"/>
  <c r="A5" i="3"/>
  <c r="A4" i="3"/>
  <c r="A3" i="3"/>
  <c r="A2" i="3"/>
  <c r="A5" i="4"/>
  <c r="A4" i="4"/>
  <c r="A3" i="4"/>
  <c r="A2" i="4"/>
  <c r="A11" i="5"/>
  <c r="A10" i="5"/>
  <c r="A9" i="5"/>
  <c r="A8" i="5"/>
  <c r="A7" i="5"/>
  <c r="A6" i="5"/>
  <c r="A5" i="5"/>
  <c r="A4" i="5"/>
  <c r="A3" i="5"/>
  <c r="A2" i="5"/>
  <c r="U6" i="1" l="1"/>
  <c r="U9" i="1"/>
  <c r="U12" i="1"/>
  <c r="U15" i="1"/>
  <c r="U18" i="1"/>
  <c r="U21" i="1"/>
  <c r="U5" i="1"/>
  <c r="U8" i="1"/>
  <c r="U11" i="1"/>
  <c r="U14" i="1"/>
  <c r="U17" i="1"/>
  <c r="U20" i="1"/>
  <c r="U23" i="1"/>
  <c r="U7" i="1"/>
  <c r="U10" i="1"/>
  <c r="U13" i="1"/>
  <c r="U16" i="1"/>
  <c r="U19" i="1"/>
  <c r="U22" i="1"/>
  <c r="U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R4" i="1" s="1"/>
</calcChain>
</file>

<file path=xl/sharedStrings.xml><?xml version="1.0" encoding="utf-8"?>
<sst xmlns="http://schemas.openxmlformats.org/spreadsheetml/2006/main" count="93" uniqueCount="72">
  <si>
    <t>No.</t>
    <phoneticPr fontId="1"/>
  </si>
  <si>
    <t>管理番号</t>
    <rPh sb="0" eb="4">
      <t>カンリバンゴウ</t>
    </rPh>
    <phoneticPr fontId="1"/>
  </si>
  <si>
    <t>納入</t>
    <rPh sb="0" eb="2">
      <t>ノウニュウ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</si>
  <si>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</si>
  <si>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</si>
  <si>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記入者</t>
    <rPh sb="0" eb="2">
      <t>キニュウ</t>
    </rPh>
    <rPh sb="2" eb="3">
      <t>シャ</t>
    </rPh>
    <phoneticPr fontId="1"/>
  </si>
  <si>
    <t>名前</t>
    <rPh sb="0" eb="2">
      <t>ナマエ</t>
    </rPh>
    <phoneticPr fontId="1"/>
  </si>
  <si>
    <t>部署</t>
    <rPh sb="0" eb="2">
      <t>ブショ</t>
    </rPh>
    <phoneticPr fontId="1"/>
  </si>
  <si>
    <t>通知先</t>
    <rPh sb="0" eb="2">
      <t>ツウチ</t>
    </rPh>
    <rPh sb="2" eb="3">
      <t>サキ</t>
    </rPh>
    <phoneticPr fontId="1"/>
  </si>
  <si>
    <t>数量</t>
    <rPh sb="0" eb="2">
      <t>スウリョウ</t>
    </rPh>
    <phoneticPr fontId="1"/>
  </si>
  <si>
    <t>電話番号</t>
    <rPh sb="0" eb="4">
      <t>デンワバンゴウ</t>
    </rPh>
    <phoneticPr fontId="1"/>
  </si>
  <si>
    <t>メール作成</t>
    <rPh sb="3" eb="5">
      <t>サクセイ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</si>
  <si>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</si>
  <si>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</si>
  <si>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A0001</t>
    <phoneticPr fontId="1"/>
  </si>
  <si>
    <t>宛先</t>
    <rPh sb="0" eb="2">
      <t>アテサキ</t>
    </rPh>
    <phoneticPr fontId="1"/>
  </si>
  <si>
    <t>CC</t>
    <phoneticPr fontId="1"/>
  </si>
  <si>
    <t>件名</t>
    <rPh sb="0" eb="2">
      <t>ケンメイ</t>
    </rPh>
    <phoneticPr fontId="1"/>
  </si>
  <si>
    <t>本文</t>
    <rPh sb="0" eb="2">
      <t>ホンブン</t>
    </rPh>
    <phoneticPr fontId="1"/>
  </si>
  <si>
    <t>メールテンプレート</t>
    <phoneticPr fontId="1"/>
  </si>
  <si>
    <t>部署ごとに指定</t>
    <rPh sb="0" eb="2">
      <t>ブショ</t>
    </rPh>
    <rPh sb="5" eb="7">
      <t>シテイ</t>
    </rPh>
    <phoneticPr fontId="1"/>
  </si>
  <si>
    <t>菅 正征</t>
  </si>
  <si>
    <t>大谷 拓夫</t>
  </si>
  <si>
    <t>田上 八洲子</t>
  </si>
  <si>
    <t>村山 兼一</t>
  </si>
  <si>
    <t>白川 益三</t>
  </si>
  <si>
    <t>福永 豊次</t>
  </si>
  <si>
    <t>酒井 望</t>
  </si>
  <si>
    <t>林 祐美</t>
  </si>
  <si>
    <t>西 越子</t>
  </si>
  <si>
    <t>三木 功児</t>
  </si>
  <si>
    <t>部署番号</t>
    <rPh sb="0" eb="2">
      <t>ブショ</t>
    </rPh>
    <rPh sb="2" eb="4">
      <t>バンゴウ</t>
    </rPh>
    <phoneticPr fontId="1"/>
  </si>
  <si>
    <t>部署名</t>
    <rPh sb="0" eb="3">
      <t>ブショメイ</t>
    </rPh>
    <phoneticPr fontId="1"/>
  </si>
  <si>
    <t>フォルダパス（ファイルサーバ）</t>
    <phoneticPr fontId="1"/>
  </si>
  <si>
    <t>部署A</t>
    <rPh sb="0" eb="2">
      <t>ブショ</t>
    </rPh>
    <phoneticPr fontId="1"/>
  </si>
  <si>
    <t>部署B</t>
    <rPh sb="0" eb="2">
      <t>ブショ</t>
    </rPh>
    <phoneticPr fontId="1"/>
  </si>
  <si>
    <t>部署C</t>
    <rPh sb="0" eb="2">
      <t>ブショ</t>
    </rPh>
    <phoneticPr fontId="1"/>
  </si>
  <si>
    <t>部署D</t>
    <rPh sb="0" eb="2">
      <t>ブショ</t>
    </rPh>
    <phoneticPr fontId="1"/>
  </si>
  <si>
    <t>宛先アドレス</t>
    <rPh sb="0" eb="2">
      <t>アテサキ</t>
    </rPh>
    <phoneticPr fontId="1"/>
  </si>
  <si>
    <t>CCアドレス</t>
    <phoneticPr fontId="1"/>
  </si>
  <si>
    <t>aaa@foo.com</t>
    <phoneticPr fontId="1"/>
  </si>
  <si>
    <t>bbb@foo.com</t>
    <phoneticPr fontId="1"/>
  </si>
  <si>
    <t>ccc@foo.com</t>
    <phoneticPr fontId="1"/>
  </si>
  <si>
    <t>ddd@foo.com</t>
    <phoneticPr fontId="1"/>
  </si>
  <si>
    <t>aaa@cc_foo.com</t>
    <phoneticPr fontId="1"/>
  </si>
  <si>
    <t>bbb@cc_foo.com</t>
    <phoneticPr fontId="1"/>
  </si>
  <si>
    <t>ccc@cc_foo.com</t>
    <phoneticPr fontId="1"/>
  </si>
  <si>
    <t>ddd@cc_foo.com</t>
    <phoneticPr fontId="1"/>
  </si>
  <si>
    <t>\\xxx.xxx.xxx.xxx\foo\bar</t>
    <phoneticPr fontId="1"/>
  </si>
  <si>
    <t>\\yyy.yyy.yyy.yyy\foo\bar</t>
    <phoneticPr fontId="1"/>
  </si>
  <si>
    <t>\\zzz.zzz.zzz.zzz\foo\bar</t>
    <phoneticPr fontId="1"/>
  </si>
  <si>
    <t>\\aaa.aaa.aaa.aaa\foo\bar</t>
    <phoneticPr fontId="1"/>
  </si>
  <si>
    <t>商品名</t>
    <rPh sb="0" eb="2">
      <t>ショウヒン</t>
    </rPh>
    <rPh sb="2" eb="3">
      <t>メイ</t>
    </rPh>
    <phoneticPr fontId="1"/>
  </si>
  <si>
    <t>B621566</t>
  </si>
  <si>
    <t>B360606</t>
  </si>
  <si>
    <t>B371753</t>
  </si>
  <si>
    <t>B797266</t>
  </si>
  <si>
    <t>B112615</t>
  </si>
  <si>
    <t>B784651</t>
  </si>
  <si>
    <t>B833041</t>
  </si>
  <si>
    <t>B738134</t>
  </si>
  <si>
    <t>Aネジ</t>
    <phoneticPr fontId="1"/>
  </si>
  <si>
    <t>Aビス</t>
    <phoneticPr fontId="1"/>
  </si>
  <si>
    <t>Aトランジスタ</t>
    <phoneticPr fontId="1"/>
  </si>
  <si>
    <t>A端子</t>
    <rPh sb="1" eb="3">
      <t>タンシ</t>
    </rPh>
    <phoneticPr fontId="1"/>
  </si>
  <si>
    <t>Bネジ</t>
  </si>
  <si>
    <t>Bビス</t>
  </si>
  <si>
    <t>Bトランジスタ</t>
  </si>
  <si>
    <t>B端子</t>
    <rPh sb="1" eb="3">
      <t>タンシ</t>
    </rPh>
    <phoneticPr fontId="1"/>
  </si>
  <si>
    <t>workspace</t>
    <phoneticPr fontId="1"/>
  </si>
  <si>
    <t xml:space="preserve">下記の件、納入完了しました。%0a
ご対応願います。%0a
%0a
管理番号：$CONTROL_NUM%0a
商品コード：$PRODUCT_CODE%0a
数量：$UNIT_NUM%0a
日付：$DATE%0a
%0a
ファイル格納先は$PATHとしてください。%0a
</t>
    <rPh sb="0" eb="2">
      <t>カキ</t>
    </rPh>
    <rPh sb="3" eb="4">
      <t>ケン</t>
    </rPh>
    <rPh sb="5" eb="7">
      <t>ノウニュウ</t>
    </rPh>
    <rPh sb="7" eb="9">
      <t>カンリョウ</t>
    </rPh>
    <rPh sb="19" eb="21">
      <t>タイオウ</t>
    </rPh>
    <rPh sb="21" eb="22">
      <t>ネガ</t>
    </rPh>
    <rPh sb="34" eb="38">
      <t>カンリバンゴウ</t>
    </rPh>
    <rPh sb="55" eb="57">
      <t>ショウヒン</t>
    </rPh>
    <rPh sb="78" eb="80">
      <t>スウリョウ</t>
    </rPh>
    <rPh sb="94" eb="96">
      <t>ヒヅケ</t>
    </rPh>
    <rPh sb="114" eb="117">
      <t>カクノウサキ</t>
    </rPh>
    <phoneticPr fontId="1"/>
  </si>
  <si>
    <t>納入連絡_項番$SERIAL_NUM</t>
    <rPh sb="0" eb="2">
      <t>ノウニュウ</t>
    </rPh>
    <rPh sb="2" eb="4">
      <t>レンラク</t>
    </rPh>
    <rPh sb="5" eb="7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</si>
</sst>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 applyProtection="1">
      <alignment vertical="center" shrinkToFit="1"/>
      <protection locked="0"/>
    </xf>
    <xf numFmtId="176" fontId="0" fillId="0" borderId="1" xfId="0" applyNumberFormat="1" applyBorder="1" applyAlignment="1" applyProtection="1">
      <alignment vertical="center" shrinkToFit="1"/>
      <protection locked="0"/>
    </xf>
    <xf numFmtId="14" fontId="0" fillId="0" borderId="1" xfId="0" applyNumberFormat="1" applyBorder="1" applyAlignment="1" applyProtection="1">
      <alignment vertical="center" shrinkToFit="1"/>
      <protection locked="0"/>
    </xf>
    <xf numFmtId="0" fontId="0" fillId="0" borderId="1" xfId="0" applyBorder="1" applyAlignment="1" applyProtection="1">
      <alignment vertical="center" shrinkToFi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/>
    <xf numFmtId="0" fontId="2" fillId="0" borderId="1" xfId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 shrinkToFit="1"/>
    </xf>
    <xf numFmtId="0" fontId="2" fillId="0" borderId="0" xfId="1"/>
    <xf numFmtId="0" fontId="2" fillId="0" borderId="0" xfId="1" applyAlignment="1">
      <alignment vertical="center"/>
    </xf>
    <xf numFmtId="0" fontId="2" fillId="0" borderId="1" xfId="1" applyBorder="1" applyAlignment="1" applyProtection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zzz.zzz.zzz.zzz\foo\bar" TargetMode="External"/><Relationship Id="rId3" Type="http://schemas.openxmlformats.org/officeDocument/2006/relationships/hyperlink" Target="mailto:ddd@foo.com" TargetMode="External"/><Relationship Id="rId7" Type="http://schemas.openxmlformats.org/officeDocument/2006/relationships/hyperlink" Target="file:///\\yyy.yyy.yyy.yyy\foo\bar" TargetMode="External"/><Relationship Id="rId2" Type="http://schemas.openxmlformats.org/officeDocument/2006/relationships/hyperlink" Target="mailto:ccc@foo.com" TargetMode="External"/><Relationship Id="rId1" Type="http://schemas.openxmlformats.org/officeDocument/2006/relationships/hyperlink" Target="mailto:bbb@foo.com" TargetMode="External"/><Relationship Id="rId6" Type="http://schemas.openxmlformats.org/officeDocument/2006/relationships/hyperlink" Target="mailto:ddd@cc_f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ccc@cc_foo.com" TargetMode="External"/><Relationship Id="rId10" Type="http://schemas.openxmlformats.org/officeDocument/2006/relationships/hyperlink" Target="file:///\\xxx.xxx.xxx.xxx\foo\bar" TargetMode="External"/><Relationship Id="rId4" Type="http://schemas.openxmlformats.org/officeDocument/2006/relationships/hyperlink" Target="mailto:bbb@cc_foo.com" TargetMode="External"/><Relationship Id="rId9" Type="http://schemas.openxmlformats.org/officeDocument/2006/relationships/hyperlink" Target="file:///\\aaa.aaa.aaa.aaa\foo\b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V23"/>
  <sheetViews>
    <sheetView tabSelected="1" zoomScaleNormal="100" workbookViewId="0"/>
  </sheetViews>
  <sheetFormatPr defaultRowHeight="18.75"/>
  <cols>
    <col min="1" max="1" width="9" style="1"/>
    <col min="2" max="2" width="10.375" style="1" customWidth="1"/>
    <col min="3" max="4" width="17.25" style="1" customWidth="1"/>
    <col min="5" max="5" width="17.25" style="1" hidden="1" customWidth="1"/>
    <col min="6" max="7" width="17.25" style="1" customWidth="1"/>
    <col min="8" max="8" width="17.25" style="1" hidden="1" customWidth="1"/>
    <col min="9" max="12" width="17.25" style="1" customWidth="1"/>
    <col min="13" max="13" width="17.25" style="1" hidden="1" customWidth="1"/>
    <col min="14" max="15" width="17.25" style="1" customWidth="1"/>
    <col min="16" max="20" width="17.25" style="1" hidden="1" customWidth="1"/>
    <col min="21" max="22" width="17.25" style="1" customWidth="1"/>
    <col min="23" max="16384" width="9" style="1"/>
  </cols>
  <sheetData>
    <row r="2" spans="2:22">
      <c r="B2" s="3" t="s">
        <v>0</v>
      </c>
      <c r="C2" s="3" t="s">
        <v>1</v>
      </c>
      <c r="D2" s="3" t="s">
        <v>5</v>
      </c>
      <c r="E2" s="3"/>
      <c r="F2" s="3"/>
      <c r="G2" s="3" t="s">
        <v>2</v>
      </c>
      <c r="H2" s="3"/>
      <c r="I2" s="3"/>
      <c r="J2" s="3"/>
      <c r="K2" s="3"/>
      <c r="L2" s="3" t="s">
        <v>8</v>
      </c>
      <c r="M2" s="3"/>
      <c r="N2" s="3"/>
      <c r="O2" s="3"/>
      <c r="P2" s="2"/>
      <c r="Q2" s="2"/>
      <c r="R2" s="2"/>
      <c r="S2" s="2"/>
      <c r="T2" s="2"/>
      <c r="U2" s="3" t="s">
        <v>11</v>
      </c>
      <c r="V2" s="3" t="s">
        <v>12</v>
      </c>
    </row>
    <row r="3" spans="2:22">
      <c r="B3" s="3"/>
      <c r="C3" s="3"/>
      <c r="D3" s="2" t="s">
        <v>7</v>
      </c>
      <c r="E3" s="17" t="s">
        <v>69</v>
      </c>
      <c r="F3" s="2" t="s">
        <v>6</v>
      </c>
      <c r="G3" s="2" t="s">
        <v>3</v>
      </c>
      <c r="H3" s="17" t="s">
        <v>69</v>
      </c>
      <c r="I3" s="2" t="s">
        <v>4</v>
      </c>
      <c r="J3" s="2" t="s">
        <v>9</v>
      </c>
      <c r="K3" s="2" t="s">
        <v>13</v>
      </c>
      <c r="L3" s="2" t="s">
        <v>7</v>
      </c>
      <c r="M3" s="17" t="s">
        <v>69</v>
      </c>
      <c r="N3" s="2" t="s">
        <v>6</v>
      </c>
      <c r="O3" s="2" t="s">
        <v>10</v>
      </c>
      <c r="P3" s="17" t="s">
        <v>69</v>
      </c>
      <c r="Q3" s="17" t="s">
        <v>69</v>
      </c>
      <c r="R3" s="17" t="s">
        <v>69</v>
      </c>
      <c r="S3" s="17" t="s">
        <v>69</v>
      </c>
      <c r="T3" s="17" t="s">
        <v>69</v>
      </c>
      <c r="U3" s="3"/>
      <c r="V3" s="3"/>
    </row>
    <row r="4" spans="2:22">
      <c r="B4" s="7">
        <f>ROW()-ROW(B$2)-1</f>
        <v>1</v>
      </c>
      <c r="C4" s="4" t="s">
        <v>14</v>
      </c>
      <c r="D4" s="4" t="s">
        <v>34</v>
      </c>
      <c r="E4" s="7" t="str">
        <f ca="1">"NAME_DEP_" &amp;
  INDEX(
    DEP_DATA_TABLE,
    MATCH(
      D4,
      OFFSET(
        DEP_DATA_TABLE,
        0,
        1,
        ROWS(DEP_DATA_TABLE),
        1
      ),
      0
    ),
    1
  )</f>
        <v>NAME_DEP_1</v>
      </c>
      <c r="F4" s="4" t="s">
        <v>22</v>
      </c>
      <c r="G4" s="4" t="s">
        <v>56</v>
      </c>
      <c r="H4" s="7" t="str">
        <f ca="1">IFERROR(VLOOKUP(G4,PROD_DATA_TABLE_CODELEFT,2,FALSE),"")</f>
        <v>Bビス</v>
      </c>
      <c r="I4" s="4" t="s">
        <v>66</v>
      </c>
      <c r="J4" s="5">
        <v>12</v>
      </c>
      <c r="K4" s="6">
        <v>44027</v>
      </c>
      <c r="L4" s="4" t="s">
        <v>35</v>
      </c>
      <c r="M4" s="7" t="str">
        <f ca="1">"NAME_DEP_" &amp;
  INDEX(
    DEP_DATA_TABLE,
    MATCH(
      L4,
      OFFSET(
        DEP_DATA_TABLE,
        0,
        1,
        ROWS(DEP_DATA_TABLE),
        1
      ),
      0
    ),
    1
  )</f>
        <v>NAME_DEP_2</v>
      </c>
      <c r="N4" s="4" t="s">
        <v>24</v>
      </c>
      <c r="O4" s="4"/>
      <c r="P4" s="7" t="str">
        <f ca="1">IFERROR(VLOOKUP(L4,DEP_DATA_TABLE_DEPLEFT,2,FALSE),"")</f>
        <v>bbb@foo.com</v>
      </c>
      <c r="Q4" s="7" t="str">
        <f ca="1">IFERROR("cc=" &amp; VLOOKUP(L4,DEP_DATA_TABLE_DEPLEFT,3,FALSE),"")</f>
        <v>cc=bbb@cc_foo.com</v>
      </c>
      <c r="R4" s="7" t="str">
        <f>IFERROR("&amp;subject=" &amp; SUBSTITUTE(MAIL_SUBJECT,"$SERIAL_NUM",B4),"")</f>
        <v>&amp;subject=納入連絡_項番1</v>
      </c>
      <c r="S4" s="7" t="str">
        <f ca="1">IFERROR("【" &amp; VLOOKUP(L4,DEP_DATA_TABLE_DEPLEFT,4,FALSE) &amp; "】","【指定なし】")</f>
        <v>【\\yyy.yyy.yyy.yyy\foo\bar】</v>
      </c>
      <c r="T4" s="7" t="str">
        <f ca="1">IFERROR("&amp;body=" &amp; SUBSTITUTE(SUBSTITUTE(SUBSTITUTE(SUBSTITUTE(SUBSTITUTE(MAIL_BODY,"$CONTROL_NUM",C4),"$PRODUCT_CODE",G4),"$UNIT_NUM",J4),"$DATE",TEXT(K4,"yyyy/m/d")),"$PATH",S4),"")</f>
        <v xml:space="preserve">&amp;body=下記の件、納入完了しました。%0a
ご対応願います。%0a
%0a
管理番号：A0001%0a
商品コード：B797266%0a
数量：12%0a
日付：2020/7/15%0a
%0a
ファイル格納先は【\\yyy.yyy.yyy.yyy\foo\bar】としてください。%0a
</v>
      </c>
      <c r="U4" s="20" t="str">
        <f ca="1">IFERROR(HYPERLINK("mailto:" &amp; P4 &amp; "?" &amp; Q4 &amp; R4 &amp; T4,"メール作成"),"メールデータの文字列が長すぎます（最大255文字）")</f>
        <v>メール作成</v>
      </c>
      <c r="V4" s="4"/>
    </row>
    <row r="5" spans="2:22">
      <c r="B5" s="7">
        <f t="shared" ref="B5:B23" si="0">ROW()-ROW(B$2)-1</f>
        <v>2</v>
      </c>
      <c r="C5" s="4"/>
      <c r="D5" s="4"/>
      <c r="E5" s="7" t="e">
        <f ca="1">"NAME_DEP_" &amp;
  INDEX(
    DEP_DATA_TABLE,
    MATCH(
      D5,
      OFFSET(
        DEP_DATA_TABLE,
        0,
        1,
        ROWS(DEP_DATA_TABLE),
        1
      ),
      0
    ),
    1
  )</f>
        <v>#N/A</v>
      </c>
      <c r="F5" s="4"/>
      <c r="G5" s="4"/>
      <c r="H5" s="7" t="str">
        <f ca="1">IFERROR(VLOOKUP(G5,PROD_DATA_TABLE_CODELEFT,2,FALSE),"")</f>
        <v/>
      </c>
      <c r="I5" s="4"/>
      <c r="J5" s="5"/>
      <c r="K5" s="6"/>
      <c r="L5" s="4"/>
      <c r="M5" s="7" t="e">
        <f ca="1">"NAME_DEP_" &amp;
  INDEX(
    DEP_DATA_TABLE,
    MATCH(
      L5,
      OFFSET(
        DEP_DATA_TABLE,
        0,
        1,
        ROWS(DEP_DATA_TABLE),
        1
      ),
      0
    ),
    1
  )</f>
        <v>#N/A</v>
      </c>
      <c r="N5" s="4"/>
      <c r="O5" s="4"/>
      <c r="P5" s="7" t="str">
        <f ca="1">IFERROR(VLOOKUP(L5,DEP_DATA_TABLE_DEPLEFT,2,FALSE),"")</f>
        <v/>
      </c>
      <c r="Q5" s="7" t="str">
        <f ca="1">IFERROR("cc=" &amp; VLOOKUP(L5,DEP_DATA_TABLE_DEPLEFT,3,FALSE),"")</f>
        <v/>
      </c>
      <c r="R5" s="7" t="str">
        <f>IFERROR("&amp;subject=" &amp; SUBSTITUTE(MAIL_SUBJECT,"$SERIAL_NUM",B5),"")</f>
        <v>&amp;subject=納入連絡_項番2</v>
      </c>
      <c r="S5" s="7" t="str">
        <f ca="1">IFERROR("【" &amp; VLOOKUP(L5,DEP_DATA_TABLE_DEPLEFT,4,FALSE) &amp; "】","【指定なし】")</f>
        <v>【指定なし】</v>
      </c>
      <c r="T5" s="7" t="str">
        <f ca="1">IFERROR("&amp;body=" &amp; SUBSTITUTE(SUBSTITUTE(SUBSTITUTE(SUBSTITUTE(SUBSTITUTE(MAIL_BODY,"$CONTROL_NUM",C5),"$PRODUCT_CODE",G5),"$UNIT_NUM",J5),"$DATE",TEXT(K5,"yyyy/m/d")),"$PATH",S5),"")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5" s="20" t="str">
        <f t="shared" ref="U5:U23" ca="1" si="1">IFERROR(HYPERLINK("mailto:" &amp; P5 &amp; "?" &amp; Q5 &amp; R5 &amp; T5,"メール作成"),"メールデータの文字列が長すぎます（最大255文字）")</f>
        <v>メール作成</v>
      </c>
      <c r="V5" s="4"/>
    </row>
    <row r="6" spans="2:22">
      <c r="B6" s="7">
        <f t="shared" si="0"/>
        <v>3</v>
      </c>
      <c r="C6" s="4"/>
      <c r="D6" s="4"/>
      <c r="E6" s="7" t="e">
        <f ca="1">"NAME_DEP_" &amp;
  INDEX(
    DEP_DATA_TABLE,
    MATCH(
      D6,
      OFFSET(
        DEP_DATA_TABLE,
        0,
        1,
        ROWS(DEP_DATA_TABLE),
        1
      ),
      0
    ),
    1
  )</f>
        <v>#N/A</v>
      </c>
      <c r="F6" s="4"/>
      <c r="G6" s="4"/>
      <c r="H6" s="7" t="str">
        <f ca="1">IFERROR(VLOOKUP(G6,PROD_DATA_TABLE_CODELEFT,2,FALSE),"")</f>
        <v/>
      </c>
      <c r="I6" s="4"/>
      <c r="J6" s="5"/>
      <c r="K6" s="6"/>
      <c r="L6" s="4"/>
      <c r="M6" s="7" t="e">
        <f ca="1">"NAME_DEP_" &amp;
  INDEX(
    DEP_DATA_TABLE,
    MATCH(
      L6,
      OFFSET(
        DEP_DATA_TABLE,
        0,
        1,
        ROWS(DEP_DATA_TABLE),
        1
      ),
      0
    ),
    1
  )</f>
        <v>#N/A</v>
      </c>
      <c r="N6" s="4"/>
      <c r="O6" s="4"/>
      <c r="P6" s="7" t="str">
        <f ca="1">IFERROR(VLOOKUP(L6,DEP_DATA_TABLE_DEPLEFT,2,FALSE),"")</f>
        <v/>
      </c>
      <c r="Q6" s="7" t="str">
        <f ca="1">IFERROR("cc=" &amp; VLOOKUP(L6,DEP_DATA_TABLE_DEPLEFT,3,FALSE),"")</f>
        <v/>
      </c>
      <c r="R6" s="7" t="str">
        <f>IFERROR("&amp;subject=" &amp; SUBSTITUTE(MAIL_SUBJECT,"$SERIAL_NUM",B6),"")</f>
        <v>&amp;subject=納入連絡_項番3</v>
      </c>
      <c r="S6" s="7" t="str">
        <f ca="1">IFERROR("【" &amp; VLOOKUP(L6,DEP_DATA_TABLE_DEPLEFT,4,FALSE) &amp; "】","【指定なし】")</f>
        <v>【指定なし】</v>
      </c>
      <c r="T6" s="7" t="str">
        <f ca="1">IFERROR("&amp;body=" &amp; SUBSTITUTE(SUBSTITUTE(SUBSTITUTE(SUBSTITUTE(SUBSTITUTE(MAIL_BODY,"$CONTROL_NUM",C6),"$PRODUCT_CODE",G6),"$UNIT_NUM",J6),"$DATE",TEXT(K6,"yyyy/m/d")),"$PATH",S6),"")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6" s="20" t="str">
        <f t="shared" ca="1" si="1"/>
        <v>メール作成</v>
      </c>
      <c r="V6" s="4"/>
    </row>
    <row r="7" spans="2:22">
      <c r="B7" s="7">
        <f t="shared" si="0"/>
        <v>4</v>
      </c>
      <c r="C7" s="4"/>
      <c r="D7" s="4"/>
      <c r="E7" s="7" t="e">
        <f ca="1">"NAME_DEP_" &amp;
  INDEX(
    DEP_DATA_TABLE,
    MATCH(
      D7,
      OFFSET(
        DEP_DATA_TABLE,
        0,
        1,
        ROWS(DEP_DATA_TABLE),
        1
      ),
      0
    ),
    1
  )</f>
        <v>#N/A</v>
      </c>
      <c r="F7" s="4"/>
      <c r="G7" s="4"/>
      <c r="H7" s="7" t="str">
        <f ca="1">IFERROR(VLOOKUP(G7,PROD_DATA_TABLE_CODELEFT,2,FALSE),"")</f>
        <v/>
      </c>
      <c r="I7" s="4"/>
      <c r="J7" s="5"/>
      <c r="K7" s="6"/>
      <c r="L7" s="4"/>
      <c r="M7" s="7" t="e">
        <f ca="1">"NAME_DEP_" &amp;
  INDEX(
    DEP_DATA_TABLE,
    MATCH(
      L7,
      OFFSET(
        DEP_DATA_TABLE,
        0,
        1,
        ROWS(DEP_DATA_TABLE),
        1
      ),
      0
    ),
    1
  )</f>
        <v>#N/A</v>
      </c>
      <c r="N7" s="4"/>
      <c r="O7" s="4"/>
      <c r="P7" s="7" t="str">
        <f ca="1">IFERROR(VLOOKUP(L7,DEP_DATA_TABLE_DEPLEFT,2,FALSE),"")</f>
        <v/>
      </c>
      <c r="Q7" s="7" t="str">
        <f ca="1">IFERROR("cc=" &amp; VLOOKUP(L7,DEP_DATA_TABLE_DEPLEFT,3,FALSE),"")</f>
        <v/>
      </c>
      <c r="R7" s="7" t="str">
        <f>IFERROR("&amp;subject=" &amp; SUBSTITUTE(MAIL_SUBJECT,"$SERIAL_NUM",B7),"")</f>
        <v>&amp;subject=納入連絡_項番4</v>
      </c>
      <c r="S7" s="7" t="str">
        <f ca="1">IFERROR("【" &amp; VLOOKUP(L7,DEP_DATA_TABLE_DEPLEFT,4,FALSE) &amp; "】","【指定なし】")</f>
        <v>【指定なし】</v>
      </c>
      <c r="T7" s="7" t="str">
        <f ca="1">IFERROR("&amp;body=" &amp; SUBSTITUTE(SUBSTITUTE(SUBSTITUTE(SUBSTITUTE(SUBSTITUTE(MAIL_BODY,"$CONTROL_NUM",C7),"$PRODUCT_CODE",G7),"$UNIT_NUM",J7),"$DATE",TEXT(K7,"yyyy/m/d")),"$PATH",S7),"")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7" s="20" t="str">
        <f t="shared" ca="1" si="1"/>
        <v>メール作成</v>
      </c>
      <c r="V7" s="4"/>
    </row>
    <row r="8" spans="2:22">
      <c r="B8" s="7">
        <f t="shared" si="0"/>
        <v>5</v>
      </c>
      <c r="C8" s="4"/>
      <c r="D8" s="4"/>
      <c r="E8" s="7" t="e">
        <f ca="1">"NAME_DEP_" &amp;
  INDEX(
    DEP_DATA_TABLE,
    MATCH(
      D8,
      OFFSET(
        DEP_DATA_TABLE,
        0,
        1,
        ROWS(DEP_DATA_TABLE),
        1
      ),
      0
    ),
    1
  )</f>
        <v>#N/A</v>
      </c>
      <c r="F8" s="4"/>
      <c r="G8" s="4"/>
      <c r="H8" s="7" t="str">
        <f ca="1">IFERROR(VLOOKUP(G8,PROD_DATA_TABLE_CODELEFT,2,FALSE),"")</f>
        <v/>
      </c>
      <c r="I8" s="4"/>
      <c r="J8" s="5"/>
      <c r="K8" s="6"/>
      <c r="L8" s="4"/>
      <c r="M8" s="7" t="e">
        <f ca="1">"NAME_DEP_" &amp;
  INDEX(
    DEP_DATA_TABLE,
    MATCH(
      L8,
      OFFSET(
        DEP_DATA_TABLE,
        0,
        1,
        ROWS(DEP_DATA_TABLE),
        1
      ),
      0
    ),
    1
  )</f>
        <v>#N/A</v>
      </c>
      <c r="N8" s="4"/>
      <c r="O8" s="4"/>
      <c r="P8" s="7" t="str">
        <f ca="1">IFERROR(VLOOKUP(L8,DEP_DATA_TABLE_DEPLEFT,2,FALSE),"")</f>
        <v/>
      </c>
      <c r="Q8" s="7" t="str">
        <f ca="1">IFERROR("cc=" &amp; VLOOKUP(L8,DEP_DATA_TABLE_DEPLEFT,3,FALSE),"")</f>
        <v/>
      </c>
      <c r="R8" s="7" t="str">
        <f>IFERROR("&amp;subject=" &amp; SUBSTITUTE(MAIL_SUBJECT,"$SERIAL_NUM",B8),"")</f>
        <v>&amp;subject=納入連絡_項番5</v>
      </c>
      <c r="S8" s="7" t="str">
        <f ca="1">IFERROR("【" &amp; VLOOKUP(L8,DEP_DATA_TABLE_DEPLEFT,4,FALSE) &amp; "】","【指定なし】")</f>
        <v>【指定なし】</v>
      </c>
      <c r="T8" s="7" t="str">
        <f ca="1">IFERROR("&amp;body=" &amp; SUBSTITUTE(SUBSTITUTE(SUBSTITUTE(SUBSTITUTE(SUBSTITUTE(MAIL_BODY,"$CONTROL_NUM",C8),"$PRODUCT_CODE",G8),"$UNIT_NUM",J8),"$DATE",TEXT(K8,"yyyy/m/d")),"$PATH",S8),"")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8" s="20" t="str">
        <f t="shared" ca="1" si="1"/>
        <v>メール作成</v>
      </c>
      <c r="V8" s="4"/>
    </row>
    <row r="9" spans="2:22">
      <c r="B9" s="7">
        <f t="shared" si="0"/>
        <v>6</v>
      </c>
      <c r="C9" s="4"/>
      <c r="D9" s="4"/>
      <c r="E9" s="7" t="e">
        <f ca="1">"NAME_DEP_" &amp;
  INDEX(
    DEP_DATA_TABLE,
    MATCH(
      D9,
      OFFSET(
        DEP_DATA_TABLE,
        0,
        1,
        ROWS(DEP_DATA_TABLE),
        1
      ),
      0
    ),
    1
  )</f>
        <v>#N/A</v>
      </c>
      <c r="F9" s="4"/>
      <c r="G9" s="4"/>
      <c r="H9" s="7" t="str">
        <f ca="1">IFERROR(VLOOKUP(G9,PROD_DATA_TABLE_CODELEFT,2,FALSE),"")</f>
        <v/>
      </c>
      <c r="I9" s="4"/>
      <c r="J9" s="5"/>
      <c r="K9" s="6"/>
      <c r="L9" s="4"/>
      <c r="M9" s="7" t="e">
        <f ca="1">"NAME_DEP_" &amp;
  INDEX(
    DEP_DATA_TABLE,
    MATCH(
      L9,
      OFFSET(
        DEP_DATA_TABLE,
        0,
        1,
        ROWS(DEP_DATA_TABLE),
        1
      ),
      0
    ),
    1
  )</f>
        <v>#N/A</v>
      </c>
      <c r="N9" s="4"/>
      <c r="O9" s="4"/>
      <c r="P9" s="7" t="str">
        <f ca="1">IFERROR(VLOOKUP(L9,DEP_DATA_TABLE_DEPLEFT,2,FALSE),"")</f>
        <v/>
      </c>
      <c r="Q9" s="7" t="str">
        <f ca="1">IFERROR("cc=" &amp; VLOOKUP(L9,DEP_DATA_TABLE_DEPLEFT,3,FALSE),"")</f>
        <v/>
      </c>
      <c r="R9" s="7" t="str">
        <f>IFERROR("&amp;subject=" &amp; SUBSTITUTE(MAIL_SUBJECT,"$SERIAL_NUM",B9),"")</f>
        <v>&amp;subject=納入連絡_項番6</v>
      </c>
      <c r="S9" s="7" t="str">
        <f ca="1">IFERROR("【" &amp; VLOOKUP(L9,DEP_DATA_TABLE_DEPLEFT,4,FALSE) &amp; "】","【指定なし】")</f>
        <v>【指定なし】</v>
      </c>
      <c r="T9" s="7" t="str">
        <f ca="1">IFERROR("&amp;body=" &amp; SUBSTITUTE(SUBSTITUTE(SUBSTITUTE(SUBSTITUTE(SUBSTITUTE(MAIL_BODY,"$CONTROL_NUM",C9),"$PRODUCT_CODE",G9),"$UNIT_NUM",J9),"$DATE",TEXT(K9,"yyyy/m/d")),"$PATH",S9),"")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9" s="20" t="str">
        <f t="shared" ca="1" si="1"/>
        <v>メール作成</v>
      </c>
      <c r="V9" s="4"/>
    </row>
    <row r="10" spans="2:22">
      <c r="B10" s="7">
        <f t="shared" si="0"/>
        <v>7</v>
      </c>
      <c r="C10" s="4"/>
      <c r="D10" s="4"/>
      <c r="E10" s="7" t="e">
        <f ca="1">"NAME_DEP_" &amp;
  INDEX(
    DEP_DATA_TABLE,
    MATCH(
      D10,
      OFFSET(
        DEP_DATA_TABLE,
        0,
        1,
        ROWS(DEP_DATA_TABLE),
        1
      ),
      0
    ),
    1
  )</f>
        <v>#N/A</v>
      </c>
      <c r="F10" s="4"/>
      <c r="G10" s="4"/>
      <c r="H10" s="7" t="str">
        <f ca="1">IFERROR(VLOOKUP(G10,PROD_DATA_TABLE_CODELEFT,2,FALSE),"")</f>
        <v/>
      </c>
      <c r="I10" s="4"/>
      <c r="J10" s="5"/>
      <c r="K10" s="6"/>
      <c r="L10" s="4"/>
      <c r="M10" s="7" t="e">
        <f ca="1">"NAME_DEP_" &amp;
  INDEX(
    DEP_DATA_TABLE,
    MATCH(
      L10,
      OFFSET(
        DEP_DATA_TABLE,
        0,
        1,
        ROWS(DEP_DATA_TABLE),
        1
      ),
      0
    ),
    1
  )</f>
        <v>#N/A</v>
      </c>
      <c r="N10" s="4"/>
      <c r="O10" s="4"/>
      <c r="P10" s="7" t="str">
        <f ca="1">IFERROR(VLOOKUP(L10,DEP_DATA_TABLE_DEPLEFT,2,FALSE),"")</f>
        <v/>
      </c>
      <c r="Q10" s="7" t="str">
        <f ca="1">IFERROR("cc=" &amp; VLOOKUP(L10,DEP_DATA_TABLE_DEPLEFT,3,FALSE),"")</f>
        <v/>
      </c>
      <c r="R10" s="7" t="str">
        <f>IFERROR("&amp;subject=" &amp; SUBSTITUTE(MAIL_SUBJECT,"$SERIAL_NUM",B10),"")</f>
        <v>&amp;subject=納入連絡_項番7</v>
      </c>
      <c r="S10" s="7" t="str">
        <f ca="1">IFERROR("【" &amp; VLOOKUP(L10,DEP_DATA_TABLE_DEPLEFT,4,FALSE) &amp; "】","【指定なし】")</f>
        <v>【指定なし】</v>
      </c>
      <c r="T10" s="7" t="str">
        <f ca="1">IFERROR("&amp;body=" &amp; SUBSTITUTE(SUBSTITUTE(SUBSTITUTE(SUBSTITUTE(SUBSTITUTE(MAIL_BODY,"$CONTROL_NUM",C10),"$PRODUCT_CODE",G10),"$UNIT_NUM",J10),"$DATE",TEXT(K10,"yyyy/m/d")),"$PATH",S10),"")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0" s="20" t="str">
        <f t="shared" ca="1" si="1"/>
        <v>メール作成</v>
      </c>
      <c r="V10" s="4"/>
    </row>
    <row r="11" spans="2:22">
      <c r="B11" s="7">
        <f t="shared" si="0"/>
        <v>8</v>
      </c>
      <c r="C11" s="4"/>
      <c r="D11" s="4"/>
      <c r="E11" s="7" t="e">
        <f ca="1">"NAME_DEP_" &amp;
  INDEX(
    DEP_DATA_TABLE,
    MATCH(
      D11,
      OFFSET(
        DEP_DATA_TABLE,
        0,
        1,
        ROWS(DEP_DATA_TABLE),
        1
      ),
      0
    ),
    1
  )</f>
        <v>#N/A</v>
      </c>
      <c r="F11" s="4"/>
      <c r="G11" s="4"/>
      <c r="H11" s="7" t="str">
        <f ca="1">IFERROR(VLOOKUP(G11,PROD_DATA_TABLE_CODELEFT,2,FALSE),"")</f>
        <v/>
      </c>
      <c r="I11" s="4"/>
      <c r="J11" s="5"/>
      <c r="K11" s="6"/>
      <c r="L11" s="4"/>
      <c r="M11" s="7" t="e">
        <f ca="1">"NAME_DEP_" &amp;
  INDEX(
    DEP_DATA_TABLE,
    MATCH(
      L11,
      OFFSET(
        DEP_DATA_TABLE,
        0,
        1,
        ROWS(DEP_DATA_TABLE),
        1
      ),
      0
    ),
    1
  )</f>
        <v>#N/A</v>
      </c>
      <c r="N11" s="4"/>
      <c r="O11" s="4"/>
      <c r="P11" s="7" t="str">
        <f ca="1">IFERROR(VLOOKUP(L11,DEP_DATA_TABLE_DEPLEFT,2,FALSE),"")</f>
        <v/>
      </c>
      <c r="Q11" s="7" t="str">
        <f ca="1">IFERROR("cc=" &amp; VLOOKUP(L11,DEP_DATA_TABLE_DEPLEFT,3,FALSE),"")</f>
        <v/>
      </c>
      <c r="R11" s="7" t="str">
        <f>IFERROR("&amp;subject=" &amp; SUBSTITUTE(MAIL_SUBJECT,"$SERIAL_NUM",B11),"")</f>
        <v>&amp;subject=納入連絡_項番8</v>
      </c>
      <c r="S11" s="7" t="str">
        <f ca="1">IFERROR("【" &amp; VLOOKUP(L11,DEP_DATA_TABLE_DEPLEFT,4,FALSE) &amp; "】","【指定なし】")</f>
        <v>【指定なし】</v>
      </c>
      <c r="T11" s="7" t="str">
        <f ca="1">IFERROR("&amp;body=" &amp; SUBSTITUTE(SUBSTITUTE(SUBSTITUTE(SUBSTITUTE(SUBSTITUTE(MAIL_BODY,"$CONTROL_NUM",C11),"$PRODUCT_CODE",G11),"$UNIT_NUM",J11),"$DATE",TEXT(K11,"yyyy/m/d")),"$PATH",S11),"")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1" s="20" t="str">
        <f t="shared" ca="1" si="1"/>
        <v>メール作成</v>
      </c>
      <c r="V11" s="4"/>
    </row>
    <row r="12" spans="2:22">
      <c r="B12" s="7">
        <f t="shared" si="0"/>
        <v>9</v>
      </c>
      <c r="C12" s="4"/>
      <c r="D12" s="4"/>
      <c r="E12" s="7" t="e">
        <f ca="1">"NAME_DEP_" &amp;
  INDEX(
    DEP_DATA_TABLE,
    MATCH(
      D12,
      OFFSET(
        DEP_DATA_TABLE,
        0,
        1,
        ROWS(DEP_DATA_TABLE),
        1
      ),
      0
    ),
    1
  )</f>
        <v>#N/A</v>
      </c>
      <c r="F12" s="4"/>
      <c r="G12" s="4"/>
      <c r="H12" s="7" t="str">
        <f ca="1">IFERROR(VLOOKUP(G12,PROD_DATA_TABLE_CODELEFT,2,FALSE),"")</f>
        <v/>
      </c>
      <c r="I12" s="4"/>
      <c r="J12" s="5"/>
      <c r="K12" s="6"/>
      <c r="L12" s="4"/>
      <c r="M12" s="7" t="e">
        <f ca="1">"NAME_DEP_" &amp;
  INDEX(
    DEP_DATA_TABLE,
    MATCH(
      L12,
      OFFSET(
        DEP_DATA_TABLE,
        0,
        1,
        ROWS(DEP_DATA_TABLE),
        1
      ),
      0
    ),
    1
  )</f>
        <v>#N/A</v>
      </c>
      <c r="N12" s="4"/>
      <c r="O12" s="4"/>
      <c r="P12" s="7" t="str">
        <f ca="1">IFERROR(VLOOKUP(L12,DEP_DATA_TABLE_DEPLEFT,2,FALSE),"")</f>
        <v/>
      </c>
      <c r="Q12" s="7" t="str">
        <f ca="1">IFERROR("cc=" &amp; VLOOKUP(L12,DEP_DATA_TABLE_DEPLEFT,3,FALSE),"")</f>
        <v/>
      </c>
      <c r="R12" s="7" t="str">
        <f>IFERROR("&amp;subject=" &amp; SUBSTITUTE(MAIL_SUBJECT,"$SERIAL_NUM",B12),"")</f>
        <v>&amp;subject=納入連絡_項番9</v>
      </c>
      <c r="S12" s="7" t="str">
        <f ca="1">IFERROR("【" &amp; VLOOKUP(L12,DEP_DATA_TABLE_DEPLEFT,4,FALSE) &amp; "】","【指定なし】")</f>
        <v>【指定なし】</v>
      </c>
      <c r="T12" s="7" t="str">
        <f ca="1">IFERROR("&amp;body=" &amp; SUBSTITUTE(SUBSTITUTE(SUBSTITUTE(SUBSTITUTE(SUBSTITUTE(MAIL_BODY,"$CONTROL_NUM",C12),"$PRODUCT_CODE",G12),"$UNIT_NUM",J12),"$DATE",TEXT(K12,"yyyy/m/d")),"$PATH",S12),"")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2" s="20" t="str">
        <f t="shared" ca="1" si="1"/>
        <v>メール作成</v>
      </c>
      <c r="V12" s="4"/>
    </row>
    <row r="13" spans="2:22">
      <c r="B13" s="7">
        <f t="shared" si="0"/>
        <v>10</v>
      </c>
      <c r="C13" s="4"/>
      <c r="D13" s="4"/>
      <c r="E13" s="7" t="e">
        <f ca="1">"NAME_DEP_" &amp;
  INDEX(
    DEP_DATA_TABLE,
    MATCH(
      D13,
      OFFSET(
        DEP_DATA_TABLE,
        0,
        1,
        ROWS(DEP_DATA_TABLE),
        1
      ),
      0
    ),
    1
  )</f>
        <v>#N/A</v>
      </c>
      <c r="F13" s="4"/>
      <c r="G13" s="4"/>
      <c r="H13" s="7" t="str">
        <f ca="1">IFERROR(VLOOKUP(G13,PROD_DATA_TABLE_CODELEFT,2,FALSE),"")</f>
        <v/>
      </c>
      <c r="I13" s="4"/>
      <c r="J13" s="5"/>
      <c r="K13" s="6"/>
      <c r="L13" s="4"/>
      <c r="M13" s="7" t="e">
        <f ca="1">"NAME_DEP_" &amp;
  INDEX(
    DEP_DATA_TABLE,
    MATCH(
      L13,
      OFFSET(
        DEP_DATA_TABLE,
        0,
        1,
        ROWS(DEP_DATA_TABLE),
        1
      ),
      0
    ),
    1
  )</f>
        <v>#N/A</v>
      </c>
      <c r="N13" s="4"/>
      <c r="O13" s="4"/>
      <c r="P13" s="7" t="str">
        <f ca="1">IFERROR(VLOOKUP(L13,DEP_DATA_TABLE_DEPLEFT,2,FALSE),"")</f>
        <v/>
      </c>
      <c r="Q13" s="7" t="str">
        <f ca="1">IFERROR("cc=" &amp; VLOOKUP(L13,DEP_DATA_TABLE_DEPLEFT,3,FALSE),"")</f>
        <v/>
      </c>
      <c r="R13" s="7" t="str">
        <f>IFERROR("&amp;subject=" &amp; SUBSTITUTE(MAIL_SUBJECT,"$SERIAL_NUM",B13),"")</f>
        <v>&amp;subject=納入連絡_項番10</v>
      </c>
      <c r="S13" s="7" t="str">
        <f ca="1">IFERROR("【" &amp; VLOOKUP(L13,DEP_DATA_TABLE_DEPLEFT,4,FALSE) &amp; "】","【指定なし】")</f>
        <v>【指定なし】</v>
      </c>
      <c r="T13" s="7" t="str">
        <f ca="1">IFERROR("&amp;body=" &amp; SUBSTITUTE(SUBSTITUTE(SUBSTITUTE(SUBSTITUTE(SUBSTITUTE(MAIL_BODY,"$CONTROL_NUM",C13),"$PRODUCT_CODE",G13),"$UNIT_NUM",J13),"$DATE",TEXT(K13,"yyyy/m/d")),"$PATH",S13),"")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3" s="20" t="str">
        <f t="shared" ca="1" si="1"/>
        <v>メール作成</v>
      </c>
      <c r="V13" s="4"/>
    </row>
    <row r="14" spans="2:22">
      <c r="B14" s="7">
        <f t="shared" si="0"/>
        <v>11</v>
      </c>
      <c r="C14" s="4"/>
      <c r="D14" s="4"/>
      <c r="E14" s="7" t="e">
        <f ca="1">"NAME_DEP_" &amp;
  INDEX(
    DEP_DATA_TABLE,
    MATCH(
      D14,
      OFFSET(
        DEP_DATA_TABLE,
        0,
        1,
        ROWS(DEP_DATA_TABLE),
        1
      ),
      0
    ),
    1
  )</f>
        <v>#N/A</v>
      </c>
      <c r="F14" s="4"/>
      <c r="G14" s="4"/>
      <c r="H14" s="7" t="str">
        <f ca="1">IFERROR(VLOOKUP(G14,PROD_DATA_TABLE_CODELEFT,2,FALSE),"")</f>
        <v/>
      </c>
      <c r="I14" s="4"/>
      <c r="J14" s="5"/>
      <c r="K14" s="6"/>
      <c r="L14" s="4"/>
      <c r="M14" s="7" t="e">
        <f ca="1">"NAME_DEP_" &amp;
  INDEX(
    DEP_DATA_TABLE,
    MATCH(
      L14,
      OFFSET(
        DEP_DATA_TABLE,
        0,
        1,
        ROWS(DEP_DATA_TABLE),
        1
      ),
      0
    ),
    1
  )</f>
        <v>#N/A</v>
      </c>
      <c r="N14" s="4"/>
      <c r="O14" s="4"/>
      <c r="P14" s="7" t="str">
        <f ca="1">IFERROR(VLOOKUP(L14,DEP_DATA_TABLE_DEPLEFT,2,FALSE),"")</f>
        <v/>
      </c>
      <c r="Q14" s="7" t="str">
        <f ca="1">IFERROR("cc=" &amp; VLOOKUP(L14,DEP_DATA_TABLE_DEPLEFT,3,FALSE),"")</f>
        <v/>
      </c>
      <c r="R14" s="7" t="str">
        <f>IFERROR("&amp;subject=" &amp; SUBSTITUTE(MAIL_SUBJECT,"$SERIAL_NUM",B14),"")</f>
        <v>&amp;subject=納入連絡_項番11</v>
      </c>
      <c r="S14" s="7" t="str">
        <f ca="1">IFERROR("【" &amp; VLOOKUP(L14,DEP_DATA_TABLE_DEPLEFT,4,FALSE) &amp; "】","【指定なし】")</f>
        <v>【指定なし】</v>
      </c>
      <c r="T14" s="7" t="str">
        <f ca="1">IFERROR("&amp;body=" &amp; SUBSTITUTE(SUBSTITUTE(SUBSTITUTE(SUBSTITUTE(SUBSTITUTE(MAIL_BODY,"$CONTROL_NUM",C14),"$PRODUCT_CODE",G14),"$UNIT_NUM",J14),"$DATE",TEXT(K14,"yyyy/m/d")),"$PATH",S14),"")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4" s="20" t="str">
        <f t="shared" ca="1" si="1"/>
        <v>メール作成</v>
      </c>
      <c r="V14" s="4"/>
    </row>
    <row r="15" spans="2:22">
      <c r="B15" s="7">
        <f t="shared" si="0"/>
        <v>12</v>
      </c>
      <c r="C15" s="4"/>
      <c r="D15" s="4"/>
      <c r="E15" s="7" t="e">
        <f ca="1">"NAME_DEP_" &amp;
  INDEX(
    DEP_DATA_TABLE,
    MATCH(
      D15,
      OFFSET(
        DEP_DATA_TABLE,
        0,
        1,
        ROWS(DEP_DATA_TABLE),
        1
      ),
      0
    ),
    1
  )</f>
        <v>#N/A</v>
      </c>
      <c r="F15" s="4"/>
      <c r="G15" s="4"/>
      <c r="H15" s="7" t="str">
        <f ca="1">IFERROR(VLOOKUP(G15,PROD_DATA_TABLE_CODELEFT,2,FALSE),"")</f>
        <v/>
      </c>
      <c r="I15" s="4"/>
      <c r="J15" s="5"/>
      <c r="K15" s="6"/>
      <c r="L15" s="4"/>
      <c r="M15" s="7" t="e">
        <f ca="1">"NAME_DEP_" &amp;
  INDEX(
    DEP_DATA_TABLE,
    MATCH(
      L15,
      OFFSET(
        DEP_DATA_TABLE,
        0,
        1,
        ROWS(DEP_DATA_TABLE),
        1
      ),
      0
    ),
    1
  )</f>
        <v>#N/A</v>
      </c>
      <c r="N15" s="4"/>
      <c r="O15" s="4"/>
      <c r="P15" s="7" t="str">
        <f ca="1">IFERROR(VLOOKUP(L15,DEP_DATA_TABLE_DEPLEFT,2,FALSE),"")</f>
        <v/>
      </c>
      <c r="Q15" s="7" t="str">
        <f ca="1">IFERROR("cc=" &amp; VLOOKUP(L15,DEP_DATA_TABLE_DEPLEFT,3,FALSE),"")</f>
        <v/>
      </c>
      <c r="R15" s="7" t="str">
        <f>IFERROR("&amp;subject=" &amp; SUBSTITUTE(MAIL_SUBJECT,"$SERIAL_NUM",B15),"")</f>
        <v>&amp;subject=納入連絡_項番12</v>
      </c>
      <c r="S15" s="7" t="str">
        <f ca="1">IFERROR("【" &amp; VLOOKUP(L15,DEP_DATA_TABLE_DEPLEFT,4,FALSE) &amp; "】","【指定なし】")</f>
        <v>【指定なし】</v>
      </c>
      <c r="T15" s="7" t="str">
        <f ca="1">IFERROR("&amp;body=" &amp; SUBSTITUTE(SUBSTITUTE(SUBSTITUTE(SUBSTITUTE(SUBSTITUTE(MAIL_BODY,"$CONTROL_NUM",C15),"$PRODUCT_CODE",G15),"$UNIT_NUM",J15),"$DATE",TEXT(K15,"yyyy/m/d")),"$PATH",S15),"")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5" s="20" t="str">
        <f t="shared" ca="1" si="1"/>
        <v>メール作成</v>
      </c>
      <c r="V15" s="4"/>
    </row>
    <row r="16" spans="2:22">
      <c r="B16" s="7">
        <f t="shared" si="0"/>
        <v>13</v>
      </c>
      <c r="C16" s="4"/>
      <c r="D16" s="4"/>
      <c r="E16" s="7" t="e">
        <f ca="1">"NAME_DEP_" &amp;
  INDEX(
    DEP_DATA_TABLE,
    MATCH(
      D16,
      OFFSET(
        DEP_DATA_TABLE,
        0,
        1,
        ROWS(DEP_DATA_TABLE),
        1
      ),
      0
    ),
    1
  )</f>
        <v>#N/A</v>
      </c>
      <c r="F16" s="4"/>
      <c r="G16" s="4"/>
      <c r="H16" s="7" t="str">
        <f ca="1">IFERROR(VLOOKUP(G16,PROD_DATA_TABLE_CODELEFT,2,FALSE),"")</f>
        <v/>
      </c>
      <c r="I16" s="4"/>
      <c r="J16" s="5"/>
      <c r="K16" s="6"/>
      <c r="L16" s="4"/>
      <c r="M16" s="7" t="e">
        <f ca="1">"NAME_DEP_" &amp;
  INDEX(
    DEP_DATA_TABLE,
    MATCH(
      L16,
      OFFSET(
        DEP_DATA_TABLE,
        0,
        1,
        ROWS(DEP_DATA_TABLE),
        1
      ),
      0
    ),
    1
  )</f>
        <v>#N/A</v>
      </c>
      <c r="N16" s="4"/>
      <c r="O16" s="4"/>
      <c r="P16" s="7" t="str">
        <f ca="1">IFERROR(VLOOKUP(L16,DEP_DATA_TABLE_DEPLEFT,2,FALSE),"")</f>
        <v/>
      </c>
      <c r="Q16" s="7" t="str">
        <f ca="1">IFERROR("cc=" &amp; VLOOKUP(L16,DEP_DATA_TABLE_DEPLEFT,3,FALSE),"")</f>
        <v/>
      </c>
      <c r="R16" s="7" t="str">
        <f>IFERROR("&amp;subject=" &amp; SUBSTITUTE(MAIL_SUBJECT,"$SERIAL_NUM",B16),"")</f>
        <v>&amp;subject=納入連絡_項番13</v>
      </c>
      <c r="S16" s="7" t="str">
        <f ca="1">IFERROR("【" &amp; VLOOKUP(L16,DEP_DATA_TABLE_DEPLEFT,4,FALSE) &amp; "】","【指定なし】")</f>
        <v>【指定なし】</v>
      </c>
      <c r="T16" s="7" t="str">
        <f ca="1">IFERROR("&amp;body=" &amp; SUBSTITUTE(SUBSTITUTE(SUBSTITUTE(SUBSTITUTE(SUBSTITUTE(MAIL_BODY,"$CONTROL_NUM",C16),"$PRODUCT_CODE",G16),"$UNIT_NUM",J16),"$DATE",TEXT(K16,"yyyy/m/d")),"$PATH",S16),"")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6" s="20" t="str">
        <f t="shared" ca="1" si="1"/>
        <v>メール作成</v>
      </c>
      <c r="V16" s="4"/>
    </row>
    <row r="17" spans="2:22">
      <c r="B17" s="7">
        <f t="shared" si="0"/>
        <v>14</v>
      </c>
      <c r="C17" s="4"/>
      <c r="D17" s="4"/>
      <c r="E17" s="7" t="e">
        <f ca="1">"NAME_DEP_" &amp;
  INDEX(
    DEP_DATA_TABLE,
    MATCH(
      D17,
      OFFSET(
        DEP_DATA_TABLE,
        0,
        1,
        ROWS(DEP_DATA_TABLE),
        1
      ),
      0
    ),
    1
  )</f>
        <v>#N/A</v>
      </c>
      <c r="F17" s="4"/>
      <c r="G17" s="4"/>
      <c r="H17" s="7" t="str">
        <f ca="1">IFERROR(VLOOKUP(G17,PROD_DATA_TABLE_CODELEFT,2,FALSE),"")</f>
        <v/>
      </c>
      <c r="I17" s="4"/>
      <c r="J17" s="5"/>
      <c r="K17" s="6"/>
      <c r="L17" s="4"/>
      <c r="M17" s="7" t="e">
        <f ca="1">"NAME_DEP_" &amp;
  INDEX(
    DEP_DATA_TABLE,
    MATCH(
      L17,
      OFFSET(
        DEP_DATA_TABLE,
        0,
        1,
        ROWS(DEP_DATA_TABLE),
        1
      ),
      0
    ),
    1
  )</f>
        <v>#N/A</v>
      </c>
      <c r="N17" s="4"/>
      <c r="O17" s="4"/>
      <c r="P17" s="7" t="str">
        <f ca="1">IFERROR(VLOOKUP(L17,DEP_DATA_TABLE_DEPLEFT,2,FALSE),"")</f>
        <v/>
      </c>
      <c r="Q17" s="7" t="str">
        <f ca="1">IFERROR("cc=" &amp; VLOOKUP(L17,DEP_DATA_TABLE_DEPLEFT,3,FALSE),"")</f>
        <v/>
      </c>
      <c r="R17" s="7" t="str">
        <f>IFERROR("&amp;subject=" &amp; SUBSTITUTE(MAIL_SUBJECT,"$SERIAL_NUM",B17),"")</f>
        <v>&amp;subject=納入連絡_項番14</v>
      </c>
      <c r="S17" s="7" t="str">
        <f ca="1">IFERROR("【" &amp; VLOOKUP(L17,DEP_DATA_TABLE_DEPLEFT,4,FALSE) &amp; "】","【指定なし】")</f>
        <v>【指定なし】</v>
      </c>
      <c r="T17" s="7" t="str">
        <f ca="1">IFERROR("&amp;body=" &amp; SUBSTITUTE(SUBSTITUTE(SUBSTITUTE(SUBSTITUTE(SUBSTITUTE(MAIL_BODY,"$CONTROL_NUM",C17),"$PRODUCT_CODE",G17),"$UNIT_NUM",J17),"$DATE",TEXT(K17,"yyyy/m/d")),"$PATH",S17),"")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7" s="20" t="str">
        <f t="shared" ca="1" si="1"/>
        <v>メール作成</v>
      </c>
      <c r="V17" s="4"/>
    </row>
    <row r="18" spans="2:22">
      <c r="B18" s="7">
        <f t="shared" si="0"/>
        <v>15</v>
      </c>
      <c r="C18" s="4"/>
      <c r="D18" s="4"/>
      <c r="E18" s="7" t="e">
        <f ca="1">"NAME_DEP_" &amp;
  INDEX(
    DEP_DATA_TABLE,
    MATCH(
      D18,
      OFFSET(
        DEP_DATA_TABLE,
        0,
        1,
        ROWS(DEP_DATA_TABLE),
        1
      ),
      0
    ),
    1
  )</f>
        <v>#N/A</v>
      </c>
      <c r="F18" s="4"/>
      <c r="G18" s="4"/>
      <c r="H18" s="7" t="str">
        <f ca="1">IFERROR(VLOOKUP(G18,PROD_DATA_TABLE_CODELEFT,2,FALSE),"")</f>
        <v/>
      </c>
      <c r="I18" s="4"/>
      <c r="J18" s="5"/>
      <c r="K18" s="6"/>
      <c r="L18" s="4"/>
      <c r="M18" s="7" t="e">
        <f ca="1">"NAME_DEP_" &amp;
  INDEX(
    DEP_DATA_TABLE,
    MATCH(
      L18,
      OFFSET(
        DEP_DATA_TABLE,
        0,
        1,
        ROWS(DEP_DATA_TABLE),
        1
      ),
      0
    ),
    1
  )</f>
        <v>#N/A</v>
      </c>
      <c r="N18" s="4"/>
      <c r="O18" s="4"/>
      <c r="P18" s="7" t="str">
        <f ca="1">IFERROR(VLOOKUP(L18,DEP_DATA_TABLE_DEPLEFT,2,FALSE),"")</f>
        <v/>
      </c>
      <c r="Q18" s="7" t="str">
        <f ca="1">IFERROR("cc=" &amp; VLOOKUP(L18,DEP_DATA_TABLE_DEPLEFT,3,FALSE),"")</f>
        <v/>
      </c>
      <c r="R18" s="7" t="str">
        <f>IFERROR("&amp;subject=" &amp; SUBSTITUTE(MAIL_SUBJECT,"$SERIAL_NUM",B18),"")</f>
        <v>&amp;subject=納入連絡_項番15</v>
      </c>
      <c r="S18" s="7" t="str">
        <f ca="1">IFERROR("【" &amp; VLOOKUP(L18,DEP_DATA_TABLE_DEPLEFT,4,FALSE) &amp; "】","【指定なし】")</f>
        <v>【指定なし】</v>
      </c>
      <c r="T18" s="7" t="str">
        <f ca="1">IFERROR("&amp;body=" &amp; SUBSTITUTE(SUBSTITUTE(SUBSTITUTE(SUBSTITUTE(SUBSTITUTE(MAIL_BODY,"$CONTROL_NUM",C18),"$PRODUCT_CODE",G18),"$UNIT_NUM",J18),"$DATE",TEXT(K18,"yyyy/m/d")),"$PATH",S18),"")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8" s="20" t="str">
        <f t="shared" ca="1" si="1"/>
        <v>メール作成</v>
      </c>
      <c r="V18" s="4"/>
    </row>
    <row r="19" spans="2:22">
      <c r="B19" s="7">
        <f t="shared" si="0"/>
        <v>16</v>
      </c>
      <c r="C19" s="4"/>
      <c r="D19" s="4"/>
      <c r="E19" s="7" t="e">
        <f ca="1">"NAME_DEP_" &amp;
  INDEX(
    DEP_DATA_TABLE,
    MATCH(
      D19,
      OFFSET(
        DEP_DATA_TABLE,
        0,
        1,
        ROWS(DEP_DATA_TABLE),
        1
      ),
      0
    ),
    1
  )</f>
        <v>#N/A</v>
      </c>
      <c r="F19" s="4"/>
      <c r="G19" s="4"/>
      <c r="H19" s="7" t="str">
        <f ca="1">IFERROR(VLOOKUP(G19,PROD_DATA_TABLE_CODELEFT,2,FALSE),"")</f>
        <v/>
      </c>
      <c r="I19" s="4"/>
      <c r="J19" s="5"/>
      <c r="K19" s="6"/>
      <c r="L19" s="4"/>
      <c r="M19" s="7" t="e">
        <f ca="1">"NAME_DEP_" &amp;
  INDEX(
    DEP_DATA_TABLE,
    MATCH(
      L19,
      OFFSET(
        DEP_DATA_TABLE,
        0,
        1,
        ROWS(DEP_DATA_TABLE),
        1
      ),
      0
    ),
    1
  )</f>
        <v>#N/A</v>
      </c>
      <c r="N19" s="4"/>
      <c r="O19" s="4"/>
      <c r="P19" s="7" t="str">
        <f ca="1">IFERROR(VLOOKUP(L19,DEP_DATA_TABLE_DEPLEFT,2,FALSE),"")</f>
        <v/>
      </c>
      <c r="Q19" s="7" t="str">
        <f ca="1">IFERROR("cc=" &amp; VLOOKUP(L19,DEP_DATA_TABLE_DEPLEFT,3,FALSE),"")</f>
        <v/>
      </c>
      <c r="R19" s="7" t="str">
        <f>IFERROR("&amp;subject=" &amp; SUBSTITUTE(MAIL_SUBJECT,"$SERIAL_NUM",B19),"")</f>
        <v>&amp;subject=納入連絡_項番16</v>
      </c>
      <c r="S19" s="7" t="str">
        <f ca="1">IFERROR("【" &amp; VLOOKUP(L19,DEP_DATA_TABLE_DEPLEFT,4,FALSE) &amp; "】","【指定なし】")</f>
        <v>【指定なし】</v>
      </c>
      <c r="T19" s="7" t="str">
        <f ca="1">IFERROR("&amp;body=" &amp; SUBSTITUTE(SUBSTITUTE(SUBSTITUTE(SUBSTITUTE(SUBSTITUTE(MAIL_BODY,"$CONTROL_NUM",C19),"$PRODUCT_CODE",G19),"$UNIT_NUM",J19),"$DATE",TEXT(K19,"yyyy/m/d")),"$PATH",S19),"")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19" s="20" t="str">
        <f t="shared" ca="1" si="1"/>
        <v>メール作成</v>
      </c>
      <c r="V19" s="4"/>
    </row>
    <row r="20" spans="2:22">
      <c r="B20" s="7">
        <f t="shared" si="0"/>
        <v>17</v>
      </c>
      <c r="C20" s="4"/>
      <c r="D20" s="4"/>
      <c r="E20" s="7" t="e">
        <f ca="1">"NAME_DEP_" &amp;
  INDEX(
    DEP_DATA_TABLE,
    MATCH(
      D20,
      OFFSET(
        DEP_DATA_TABLE,
        0,
        1,
        ROWS(DEP_DATA_TABLE),
        1
      ),
      0
    ),
    1
  )</f>
        <v>#N/A</v>
      </c>
      <c r="F20" s="4"/>
      <c r="G20" s="4"/>
      <c r="H20" s="7" t="str">
        <f ca="1">IFERROR(VLOOKUP(G20,PROD_DATA_TABLE_CODELEFT,2,FALSE),"")</f>
        <v/>
      </c>
      <c r="I20" s="4"/>
      <c r="J20" s="5"/>
      <c r="K20" s="6"/>
      <c r="L20" s="4"/>
      <c r="M20" s="7" t="e">
        <f ca="1">"NAME_DEP_" &amp;
  INDEX(
    DEP_DATA_TABLE,
    MATCH(
      L20,
      OFFSET(
        DEP_DATA_TABLE,
        0,
        1,
        ROWS(DEP_DATA_TABLE),
        1
      ),
      0
    ),
    1
  )</f>
        <v>#N/A</v>
      </c>
      <c r="N20" s="4"/>
      <c r="O20" s="4"/>
      <c r="P20" s="7" t="str">
        <f ca="1">IFERROR(VLOOKUP(L20,DEP_DATA_TABLE_DEPLEFT,2,FALSE),"")</f>
        <v/>
      </c>
      <c r="Q20" s="7" t="str">
        <f ca="1">IFERROR("cc=" &amp; VLOOKUP(L20,DEP_DATA_TABLE_DEPLEFT,3,FALSE),"")</f>
        <v/>
      </c>
      <c r="R20" s="7" t="str">
        <f>IFERROR("&amp;subject=" &amp; SUBSTITUTE(MAIL_SUBJECT,"$SERIAL_NUM",B20),"")</f>
        <v>&amp;subject=納入連絡_項番17</v>
      </c>
      <c r="S20" s="7" t="str">
        <f ca="1">IFERROR("【" &amp; VLOOKUP(L20,DEP_DATA_TABLE_DEPLEFT,4,FALSE) &amp; "】","【指定なし】")</f>
        <v>【指定なし】</v>
      </c>
      <c r="T20" s="7" t="str">
        <f ca="1">IFERROR("&amp;body=" &amp; SUBSTITUTE(SUBSTITUTE(SUBSTITUTE(SUBSTITUTE(SUBSTITUTE(MAIL_BODY,"$CONTROL_NUM",C20),"$PRODUCT_CODE",G20),"$UNIT_NUM",J20),"$DATE",TEXT(K20,"yyyy/m/d")),"$PATH",S20),"")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20" s="20" t="str">
        <f t="shared" ca="1" si="1"/>
        <v>メール作成</v>
      </c>
      <c r="V20" s="4"/>
    </row>
    <row r="21" spans="2:22">
      <c r="B21" s="7">
        <f t="shared" si="0"/>
        <v>18</v>
      </c>
      <c r="C21" s="4"/>
      <c r="D21" s="4"/>
      <c r="E21" s="7" t="e">
        <f ca="1">"NAME_DEP_" &amp;
  INDEX(
    DEP_DATA_TABLE,
    MATCH(
      D21,
      OFFSET(
        DEP_DATA_TABLE,
        0,
        1,
        ROWS(DEP_DATA_TABLE),
        1
      ),
      0
    ),
    1
  )</f>
        <v>#N/A</v>
      </c>
      <c r="F21" s="4"/>
      <c r="G21" s="4"/>
      <c r="H21" s="7" t="str">
        <f ca="1">IFERROR(VLOOKUP(G21,PROD_DATA_TABLE_CODELEFT,2,FALSE),"")</f>
        <v/>
      </c>
      <c r="I21" s="4"/>
      <c r="J21" s="5"/>
      <c r="K21" s="6"/>
      <c r="L21" s="4"/>
      <c r="M21" s="7" t="e">
        <f ca="1">"NAME_DEP_" &amp;
  INDEX(
    DEP_DATA_TABLE,
    MATCH(
      L21,
      OFFSET(
        DEP_DATA_TABLE,
        0,
        1,
        ROWS(DEP_DATA_TABLE),
        1
      ),
      0
    ),
    1
  )</f>
        <v>#N/A</v>
      </c>
      <c r="N21" s="4"/>
      <c r="O21" s="4"/>
      <c r="P21" s="7" t="str">
        <f ca="1">IFERROR(VLOOKUP(L21,DEP_DATA_TABLE_DEPLEFT,2,FALSE),"")</f>
        <v/>
      </c>
      <c r="Q21" s="7" t="str">
        <f ca="1">IFERROR("cc=" &amp; VLOOKUP(L21,DEP_DATA_TABLE_DEPLEFT,3,FALSE),"")</f>
        <v/>
      </c>
      <c r="R21" s="7" t="str">
        <f>IFERROR("&amp;subject=" &amp; SUBSTITUTE(MAIL_SUBJECT,"$SERIAL_NUM",B21),"")</f>
        <v>&amp;subject=納入連絡_項番18</v>
      </c>
      <c r="S21" s="7" t="str">
        <f ca="1">IFERROR("【" &amp; VLOOKUP(L21,DEP_DATA_TABLE_DEPLEFT,4,FALSE) &amp; "】","【指定なし】")</f>
        <v>【指定なし】</v>
      </c>
      <c r="T21" s="7" t="str">
        <f ca="1">IFERROR("&amp;body=" &amp; SUBSTITUTE(SUBSTITUTE(SUBSTITUTE(SUBSTITUTE(SUBSTITUTE(MAIL_BODY,"$CONTROL_NUM",C21),"$PRODUCT_CODE",G21),"$UNIT_NUM",J21),"$DATE",TEXT(K21,"yyyy/m/d")),"$PATH",S21),"")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21" s="20" t="str">
        <f t="shared" ca="1" si="1"/>
        <v>メール作成</v>
      </c>
      <c r="V21" s="4"/>
    </row>
    <row r="22" spans="2:22">
      <c r="B22" s="7">
        <f t="shared" si="0"/>
        <v>19</v>
      </c>
      <c r="C22" s="4"/>
      <c r="D22" s="4"/>
      <c r="E22" s="7" t="e">
        <f ca="1">"NAME_DEP_" &amp;
  INDEX(
    DEP_DATA_TABLE,
    MATCH(
      D22,
      OFFSET(
        DEP_DATA_TABLE,
        0,
        1,
        ROWS(DEP_DATA_TABLE),
        1
      ),
      0
    ),
    1
  )</f>
        <v>#N/A</v>
      </c>
      <c r="F22" s="4"/>
      <c r="G22" s="4"/>
      <c r="H22" s="7" t="str">
        <f ca="1">IFERROR(VLOOKUP(G22,PROD_DATA_TABLE_CODELEFT,2,FALSE),"")</f>
        <v/>
      </c>
      <c r="I22" s="4"/>
      <c r="J22" s="5"/>
      <c r="K22" s="6"/>
      <c r="L22" s="4"/>
      <c r="M22" s="7" t="e">
        <f ca="1">"NAME_DEP_" &amp;
  INDEX(
    DEP_DATA_TABLE,
    MATCH(
      L22,
      OFFSET(
        DEP_DATA_TABLE,
        0,
        1,
        ROWS(DEP_DATA_TABLE),
        1
      ),
      0
    ),
    1
  )</f>
        <v>#N/A</v>
      </c>
      <c r="N22" s="4"/>
      <c r="O22" s="4"/>
      <c r="P22" s="7" t="str">
        <f ca="1">IFERROR(VLOOKUP(L22,DEP_DATA_TABLE_DEPLEFT,2,FALSE),"")</f>
        <v/>
      </c>
      <c r="Q22" s="7" t="str">
        <f ca="1">IFERROR("cc=" &amp; VLOOKUP(L22,DEP_DATA_TABLE_DEPLEFT,3,FALSE),"")</f>
        <v/>
      </c>
      <c r="R22" s="7" t="str">
        <f>IFERROR("&amp;subject=" &amp; SUBSTITUTE(MAIL_SUBJECT,"$SERIAL_NUM",B22),"")</f>
        <v>&amp;subject=納入連絡_項番19</v>
      </c>
      <c r="S22" s="7" t="str">
        <f ca="1">IFERROR("【" &amp; VLOOKUP(L22,DEP_DATA_TABLE_DEPLEFT,4,FALSE) &amp; "】","【指定なし】")</f>
        <v>【指定なし】</v>
      </c>
      <c r="T22" s="7" t="str">
        <f ca="1">IFERROR("&amp;body=" &amp; SUBSTITUTE(SUBSTITUTE(SUBSTITUTE(SUBSTITUTE(SUBSTITUTE(MAIL_BODY,"$CONTROL_NUM",C22),"$PRODUCT_CODE",G22),"$UNIT_NUM",J22),"$DATE",TEXT(K22,"yyyy/m/d")),"$PATH",S22),"")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22" s="20" t="str">
        <f t="shared" ca="1" si="1"/>
        <v>メール作成</v>
      </c>
      <c r="V22" s="4"/>
    </row>
    <row r="23" spans="2:22">
      <c r="B23" s="7">
        <f t="shared" si="0"/>
        <v>20</v>
      </c>
      <c r="C23" s="4"/>
      <c r="D23" s="4"/>
      <c r="E23" s="7" t="e">
        <f ca="1">"NAME_DEP_" &amp;
  INDEX(
    DEP_DATA_TABLE,
    MATCH(
      D23,
      OFFSET(
        DEP_DATA_TABLE,
        0,
        1,
        ROWS(DEP_DATA_TABLE),
        1
      ),
      0
    ),
    1
  )</f>
        <v>#N/A</v>
      </c>
      <c r="F23" s="4"/>
      <c r="G23" s="4"/>
      <c r="H23" s="7" t="str">
        <f ca="1">IFERROR(VLOOKUP(G23,PROD_DATA_TABLE_CODELEFT,2,FALSE),"")</f>
        <v/>
      </c>
      <c r="I23" s="4"/>
      <c r="J23" s="5"/>
      <c r="K23" s="6"/>
      <c r="L23" s="4"/>
      <c r="M23" s="7" t="e">
        <f ca="1">"NAME_DEP_" &amp;
  INDEX(
    DEP_DATA_TABLE,
    MATCH(
      L23,
      OFFSET(
        DEP_DATA_TABLE,
        0,
        1,
        ROWS(DEP_DATA_TABLE),
        1
      ),
      0
    ),
    1
  )</f>
        <v>#N/A</v>
      </c>
      <c r="N23" s="4"/>
      <c r="O23" s="4"/>
      <c r="P23" s="7" t="str">
        <f ca="1">IFERROR(VLOOKUP(L23,DEP_DATA_TABLE_DEPLEFT,2,FALSE),"")</f>
        <v/>
      </c>
      <c r="Q23" s="7" t="str">
        <f ca="1">IFERROR("cc=" &amp; VLOOKUP(L23,DEP_DATA_TABLE_DEPLEFT,3,FALSE),"")</f>
        <v/>
      </c>
      <c r="R23" s="7" t="str">
        <f>IFERROR("&amp;subject=" &amp; SUBSTITUTE(MAIL_SUBJECT,"$SERIAL_NUM",B23),"")</f>
        <v>&amp;subject=納入連絡_項番20</v>
      </c>
      <c r="S23" s="7" t="str">
        <f ca="1">IFERROR("【" &amp; VLOOKUP(L23,DEP_DATA_TABLE_DEPLEFT,4,FALSE) &amp; "】","【指定なし】")</f>
        <v>【指定なし】</v>
      </c>
      <c r="T23" s="7" t="str">
        <f ca="1">IFERROR("&amp;body=" &amp; SUBSTITUTE(SUBSTITUTE(SUBSTITUTE(SUBSTITUTE(SUBSTITUTE(MAIL_BODY,"$CONTROL_NUM",C23),"$PRODUCT_CODE",G23),"$UNIT_NUM",J23),"$DATE",TEXT(K23,"yyyy/m/d")),"$PATH",S23),"")</f>
        <v xml:space="preserve">&amp;body=下記の件、納入完了しました。%0a
ご対応願います。%0a
%0a
管理番号：%0a
商品コード：%0a
数量：%0a
日付：1900/1/0%0a
%0a
ファイル格納先は【指定なし】としてください。%0a
</v>
      </c>
      <c r="U23" s="20" t="str">
        <f t="shared" ca="1" si="1"/>
        <v>メール作成</v>
      </c>
      <c r="V23" s="4"/>
    </row>
  </sheetData>
  <sheetProtection sheet="1" objects="1" scenarios="1"/>
  <mergeCells count="7">
    <mergeCell ref="V2:V3"/>
    <mergeCell ref="B2:B3"/>
    <mergeCell ref="C2:C3"/>
    <mergeCell ref="D2:F2"/>
    <mergeCell ref="G2:K2"/>
    <mergeCell ref="L2:O2"/>
    <mergeCell ref="U2:U3"/>
  </mergeCells>
  <phoneticPr fontId="1"/>
  <dataValidations count="4">
    <dataValidation type="list" allowBlank="1" showInputMessage="1" sqref="D4:D23 L4:L23" xr:uid="{8CD84145-D7D6-43C7-BD82-B5CDF97F54CA}">
      <formula1>OFFSET(DEP_DATA_TABLE,0,1,ROWS(DEP_DATA_TABLE),1)</formula1>
    </dataValidation>
    <dataValidation type="list" allowBlank="1" showInputMessage="1" sqref="F4:F23 N4:N23" xr:uid="{9D202CAA-8B67-4055-AC83-698911EB15E4}">
      <formula1>INDIRECT(E4)</formula1>
    </dataValidation>
    <dataValidation type="list" allowBlank="1" showInputMessage="1" sqref="G4:G23" xr:uid="{180D5583-AD77-4398-84A9-F87ECE3D5D12}">
      <formula1>OFFSET(PROD_DATA_TABLE,0,1,ROWS(PROD_DATA_TABLE),1)</formula1>
    </dataValidation>
    <dataValidation type="list" allowBlank="1" showInputMessage="1" sqref="I4:I23" xr:uid="{2204EC1A-18C8-46D5-9AA4-4B4CA2E99C9E}">
      <formula1>H4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6261-D56F-4BB4-B839-F1363F7AF46C}">
  <sheetPr codeName="Sheet2"/>
  <dimension ref="A1:D8"/>
  <sheetViews>
    <sheetView workbookViewId="0"/>
  </sheetViews>
  <sheetFormatPr defaultRowHeight="18.75"/>
  <cols>
    <col min="1" max="1" width="9" style="8"/>
    <col min="2" max="2" width="38" style="8" customWidth="1"/>
    <col min="3" max="16384" width="9" style="8"/>
  </cols>
  <sheetData>
    <row r="1" spans="1:4">
      <c r="A1" s="9"/>
      <c r="B1" s="15" t="s">
        <v>19</v>
      </c>
    </row>
    <row r="2" spans="1:4">
      <c r="A2" s="9" t="s">
        <v>15</v>
      </c>
      <c r="B2" s="16" t="s">
        <v>20</v>
      </c>
    </row>
    <row r="3" spans="1:4">
      <c r="A3" s="9" t="s">
        <v>16</v>
      </c>
      <c r="B3" s="16" t="s">
        <v>20</v>
      </c>
    </row>
    <row r="4" spans="1:4">
      <c r="A4" s="9" t="s">
        <v>17</v>
      </c>
      <c r="B4" s="10" t="s">
        <v>71</v>
      </c>
    </row>
    <row r="5" spans="1:4" ht="210.75" customHeight="1">
      <c r="A5" s="9" t="s">
        <v>18</v>
      </c>
      <c r="B5" s="11" t="s">
        <v>70</v>
      </c>
    </row>
    <row r="8" spans="1:4">
      <c r="D8" s="19" t="str">
        <f>HYPERLINK("mailto:"&amp;""&amp;"?cc="&amp;"bbb"&amp; "&amp;subject=" &amp; "ccc" &amp;  "&amp;body="&amp;"ddd","送信")</f>
        <v>送信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2B6B-5604-4FD7-9A23-A20AA8E67EB8}">
  <sheetPr codeName="Sheet3"/>
  <dimension ref="A1:G8"/>
  <sheetViews>
    <sheetView workbookViewId="0"/>
  </sheetViews>
  <sheetFormatPr defaultRowHeight="18.75"/>
  <cols>
    <col min="2" max="2" width="15.375" customWidth="1"/>
    <col min="3" max="3" width="23.25" customWidth="1"/>
    <col min="4" max="4" width="26.875" customWidth="1"/>
    <col min="5" max="5" width="52.5" customWidth="1"/>
    <col min="6" max="6" width="9.375" bestFit="1" customWidth="1"/>
    <col min="9" max="9" width="9.375" bestFit="1" customWidth="1"/>
  </cols>
  <sheetData>
    <row r="1" spans="1:7">
      <c r="A1" s="12" t="s">
        <v>0</v>
      </c>
      <c r="B1" s="12" t="s">
        <v>32</v>
      </c>
      <c r="C1" s="12" t="s">
        <v>38</v>
      </c>
      <c r="D1" s="12" t="s">
        <v>39</v>
      </c>
      <c r="E1" s="12" t="s">
        <v>33</v>
      </c>
    </row>
    <row r="2" spans="1:7">
      <c r="A2" s="13">
        <f>ROW()-ROW(A$1)</f>
        <v>1</v>
      </c>
      <c r="B2" s="13" t="s">
        <v>34</v>
      </c>
      <c r="C2" s="14" t="s">
        <v>40</v>
      </c>
      <c r="D2" s="14" t="s">
        <v>44</v>
      </c>
      <c r="E2" s="14" t="s">
        <v>48</v>
      </c>
    </row>
    <row r="3" spans="1:7">
      <c r="A3" s="13">
        <f t="shared" ref="A3:A11" si="0">ROW()-ROW(A$1)</f>
        <v>2</v>
      </c>
      <c r="B3" s="13" t="s">
        <v>35</v>
      </c>
      <c r="C3" s="14" t="s">
        <v>41</v>
      </c>
      <c r="D3" s="14" t="s">
        <v>45</v>
      </c>
      <c r="E3" s="14" t="s">
        <v>49</v>
      </c>
    </row>
    <row r="4" spans="1:7">
      <c r="A4" s="13">
        <f t="shared" si="0"/>
        <v>3</v>
      </c>
      <c r="B4" s="13" t="s">
        <v>36</v>
      </c>
      <c r="C4" s="14" t="s">
        <v>42</v>
      </c>
      <c r="D4" s="14" t="s">
        <v>46</v>
      </c>
      <c r="E4" s="14" t="s">
        <v>50</v>
      </c>
    </row>
    <row r="5" spans="1:7">
      <c r="A5" s="13">
        <f t="shared" si="0"/>
        <v>4</v>
      </c>
      <c r="B5" s="13" t="s">
        <v>37</v>
      </c>
      <c r="C5" s="14" t="s">
        <v>43</v>
      </c>
      <c r="D5" s="14" t="s">
        <v>47</v>
      </c>
      <c r="E5" s="14" t="s">
        <v>51</v>
      </c>
    </row>
    <row r="8" spans="1:7">
      <c r="G8" s="18"/>
    </row>
  </sheetData>
  <phoneticPr fontId="1"/>
  <hyperlinks>
    <hyperlink ref="C3" r:id="rId1" xr:uid="{78B2C4A1-6653-44D2-800A-7849B702AC5B}"/>
    <hyperlink ref="C4" r:id="rId2" xr:uid="{455DD852-7DCB-4968-87AC-6DB75334CB75}"/>
    <hyperlink ref="C5" r:id="rId3" xr:uid="{51EA0BB6-C27C-40F9-8221-C73747AE8CA2}"/>
    <hyperlink ref="D3" r:id="rId4" xr:uid="{6DE00CC5-6500-4409-A592-3E6931D4E8BA}"/>
    <hyperlink ref="D4" r:id="rId5" xr:uid="{DF5D69E4-17C2-4DEF-8878-940142CB0D17}"/>
    <hyperlink ref="D5" r:id="rId6" xr:uid="{685C9300-5F90-411C-B155-A97ABA1714B0}"/>
    <hyperlink ref="E3" r:id="rId7" xr:uid="{302CF165-BED2-4A00-9FAD-45711368965D}"/>
    <hyperlink ref="E4" r:id="rId8" xr:uid="{6109E45D-B925-47DF-9A51-C51D896B0EB8}"/>
    <hyperlink ref="E5" r:id="rId9" xr:uid="{27C11AAD-78B0-414D-BE6C-9B127CD809B7}"/>
    <hyperlink ref="E2" r:id="rId10" xr:uid="{54BAD905-1D04-4030-BE15-DBEC92783BC1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50-6B42-4196-89AE-64BA30134EC4}">
  <sheetPr codeName="Sheet4"/>
  <dimension ref="A1:C11"/>
  <sheetViews>
    <sheetView workbookViewId="0"/>
  </sheetViews>
  <sheetFormatPr defaultRowHeight="18.75"/>
  <cols>
    <col min="2" max="2" width="11.5" bestFit="1" customWidth="1"/>
  </cols>
  <sheetData>
    <row r="1" spans="1:3">
      <c r="A1" s="12" t="s">
        <v>0</v>
      </c>
      <c r="B1" s="12" t="s">
        <v>6</v>
      </c>
      <c r="C1" s="12" t="s">
        <v>31</v>
      </c>
    </row>
    <row r="2" spans="1:3">
      <c r="A2" s="13">
        <f>ROW()-ROW(A$1)</f>
        <v>1</v>
      </c>
      <c r="B2" s="13" t="s">
        <v>21</v>
      </c>
      <c r="C2" s="13">
        <v>1</v>
      </c>
    </row>
    <row r="3" spans="1:3">
      <c r="A3" s="13">
        <f t="shared" ref="A3:A11" si="0">ROW()-ROW(A$1)</f>
        <v>2</v>
      </c>
      <c r="B3" s="13" t="s">
        <v>22</v>
      </c>
      <c r="C3" s="13">
        <v>1</v>
      </c>
    </row>
    <row r="4" spans="1:3">
      <c r="A4" s="13">
        <f t="shared" si="0"/>
        <v>3</v>
      </c>
      <c r="B4" s="13" t="s">
        <v>23</v>
      </c>
      <c r="C4" s="13">
        <v>1</v>
      </c>
    </row>
    <row r="5" spans="1:3">
      <c r="A5" s="13">
        <f t="shared" si="0"/>
        <v>4</v>
      </c>
      <c r="B5" s="13" t="s">
        <v>24</v>
      </c>
      <c r="C5" s="13">
        <v>1</v>
      </c>
    </row>
    <row r="6" spans="1:3">
      <c r="A6" s="13">
        <f t="shared" si="0"/>
        <v>5</v>
      </c>
      <c r="B6" s="13" t="s">
        <v>25</v>
      </c>
      <c r="C6" s="13">
        <v>1</v>
      </c>
    </row>
    <row r="7" spans="1:3">
      <c r="A7" s="13">
        <f t="shared" si="0"/>
        <v>6</v>
      </c>
      <c r="B7" s="13" t="s">
        <v>26</v>
      </c>
      <c r="C7" s="13">
        <v>2</v>
      </c>
    </row>
    <row r="8" spans="1:3">
      <c r="A8" s="13">
        <f t="shared" si="0"/>
        <v>7</v>
      </c>
      <c r="B8" s="13" t="s">
        <v>27</v>
      </c>
      <c r="C8" s="13">
        <v>2</v>
      </c>
    </row>
    <row r="9" spans="1:3">
      <c r="A9" s="13">
        <f t="shared" si="0"/>
        <v>8</v>
      </c>
      <c r="B9" s="13" t="s">
        <v>28</v>
      </c>
      <c r="C9" s="13">
        <v>4</v>
      </c>
    </row>
    <row r="10" spans="1:3">
      <c r="A10" s="13">
        <f t="shared" si="0"/>
        <v>9</v>
      </c>
      <c r="B10" s="13" t="s">
        <v>29</v>
      </c>
      <c r="C10" s="13">
        <v>4</v>
      </c>
    </row>
    <row r="11" spans="1:3">
      <c r="A11" s="13">
        <f t="shared" si="0"/>
        <v>10</v>
      </c>
      <c r="B11" s="13" t="s">
        <v>30</v>
      </c>
      <c r="C11" s="13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965F-7FE7-45FA-847B-7F2A2D64FA57}">
  <sheetPr codeName="Sheet5"/>
  <dimension ref="A1:C9"/>
  <sheetViews>
    <sheetView workbookViewId="0"/>
  </sheetViews>
  <sheetFormatPr defaultRowHeight="18.75"/>
  <cols>
    <col min="2" max="2" width="14.125" customWidth="1"/>
    <col min="3" max="3" width="14.625" customWidth="1"/>
    <col min="5" max="5" width="9.375" bestFit="1" customWidth="1"/>
  </cols>
  <sheetData>
    <row r="1" spans="1:3">
      <c r="A1" s="12" t="s">
        <v>0</v>
      </c>
      <c r="B1" s="12" t="s">
        <v>3</v>
      </c>
      <c r="C1" s="12" t="s">
        <v>52</v>
      </c>
    </row>
    <row r="2" spans="1:3">
      <c r="A2" s="13">
        <f>ROW()-ROW(A$1)</f>
        <v>1</v>
      </c>
      <c r="B2" s="13" t="s">
        <v>53</v>
      </c>
      <c r="C2" s="13" t="s">
        <v>61</v>
      </c>
    </row>
    <row r="3" spans="1:3">
      <c r="A3" s="13">
        <f t="shared" ref="A3:A9" si="0">ROW()-ROW(A$1)</f>
        <v>2</v>
      </c>
      <c r="B3" s="13" t="s">
        <v>54</v>
      </c>
      <c r="C3" s="13" t="s">
        <v>65</v>
      </c>
    </row>
    <row r="4" spans="1:3">
      <c r="A4" s="13">
        <f t="shared" si="0"/>
        <v>3</v>
      </c>
      <c r="B4" s="13" t="s">
        <v>55</v>
      </c>
      <c r="C4" s="13" t="s">
        <v>62</v>
      </c>
    </row>
    <row r="5" spans="1:3">
      <c r="A5" s="13">
        <f t="shared" si="0"/>
        <v>4</v>
      </c>
      <c r="B5" s="13" t="s">
        <v>56</v>
      </c>
      <c r="C5" s="13" t="s">
        <v>66</v>
      </c>
    </row>
    <row r="6" spans="1:3">
      <c r="A6" s="13">
        <f t="shared" si="0"/>
        <v>5</v>
      </c>
      <c r="B6" s="13" t="s">
        <v>57</v>
      </c>
      <c r="C6" s="13" t="s">
        <v>63</v>
      </c>
    </row>
    <row r="7" spans="1:3">
      <c r="A7" s="13">
        <f t="shared" si="0"/>
        <v>6</v>
      </c>
      <c r="B7" s="13" t="s">
        <v>58</v>
      </c>
      <c r="C7" s="13" t="s">
        <v>67</v>
      </c>
    </row>
    <row r="8" spans="1:3">
      <c r="A8" s="13">
        <f t="shared" si="0"/>
        <v>7</v>
      </c>
      <c r="B8" s="13" t="s">
        <v>59</v>
      </c>
      <c r="C8" s="13" t="s">
        <v>64</v>
      </c>
    </row>
    <row r="9" spans="1:3">
      <c r="A9" s="13">
        <f t="shared" si="0"/>
        <v>8</v>
      </c>
      <c r="B9" s="13" t="s">
        <v>60</v>
      </c>
      <c r="C9" s="13" t="s">
        <v>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管理簿</vt:lpstr>
      <vt:lpstr>メールテンプレート</vt:lpstr>
      <vt:lpstr>部署マスタ</vt:lpstr>
      <vt:lpstr>人物マスタ</vt:lpstr>
      <vt:lpstr>商品マスタ</vt:lpstr>
      <vt:lpstr>MAIL_BODY</vt:lpstr>
      <vt:lpstr>MAIL_SUBJECT</vt:lpstr>
      <vt:lpstr>NAME_DEP_1</vt:lpstr>
      <vt:lpstr>NAME_DEP_2</vt:lpstr>
      <vt:lpstr>NAME_DEP_4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ISHIKAWA</dc:creator>
  <cp:lastModifiedBy>dede_20191130</cp:lastModifiedBy>
  <cp:lastPrinted>2020-07-17T07:02:45Z</cp:lastPrinted>
  <dcterms:created xsi:type="dcterms:W3CDTF">2015-06-05T18:19:34Z</dcterms:created>
  <dcterms:modified xsi:type="dcterms:W3CDTF">2020-07-17T16:53:08Z</dcterms:modified>
</cp:coreProperties>
</file>