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30" yWindow="780" windowWidth="14400" windowHeight="10515" firstSheet="3" activeTab="7"/>
  </bookViews>
  <sheets>
    <sheet name="Jan'21" sheetId="26" r:id="rId1"/>
    <sheet name="Feb" sheetId="25" r:id="rId2"/>
    <sheet name="Mar" sheetId="28" r:id="rId3"/>
    <sheet name="April" sheetId="29" r:id="rId4"/>
    <sheet name="Mei" sheetId="30" r:id="rId5"/>
    <sheet name="Juni" sheetId="31" r:id="rId6"/>
    <sheet name="Juli" sheetId="32" r:id="rId7"/>
    <sheet name="Agustus" sheetId="33" r:id="rId8"/>
  </sheet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33" l="1"/>
  <c r="J19" i="33"/>
  <c r="J18" i="33"/>
  <c r="J17" i="33"/>
  <c r="J16" i="33"/>
  <c r="J15" i="33"/>
  <c r="J14" i="33"/>
  <c r="J13" i="33"/>
  <c r="I13" i="33"/>
  <c r="H13" i="33"/>
  <c r="J12" i="33"/>
  <c r="J11" i="33"/>
  <c r="J1" i="33" s="1"/>
  <c r="J10" i="33"/>
  <c r="I9" i="33"/>
  <c r="H9" i="33"/>
  <c r="J9" i="33" s="1"/>
  <c r="J8" i="33"/>
  <c r="J7" i="33"/>
  <c r="I6" i="33"/>
  <c r="J6" i="33" s="1"/>
  <c r="H6" i="33"/>
  <c r="I1" i="33"/>
  <c r="H1" i="33"/>
  <c r="E23" i="33"/>
  <c r="G19" i="33"/>
  <c r="G18" i="33"/>
  <c r="G17" i="33"/>
  <c r="G16" i="33"/>
  <c r="G15" i="33"/>
  <c r="G14" i="33"/>
  <c r="G13" i="33"/>
  <c r="F13" i="33"/>
  <c r="E13" i="33"/>
  <c r="G12" i="33"/>
  <c r="G11" i="33"/>
  <c r="G10" i="33"/>
  <c r="F9" i="33"/>
  <c r="E9" i="33"/>
  <c r="G8" i="33"/>
  <c r="G7" i="33"/>
  <c r="F6" i="33"/>
  <c r="E6" i="33"/>
  <c r="F1" i="33"/>
  <c r="E1" i="33"/>
  <c r="B23" i="33"/>
  <c r="D19" i="33"/>
  <c r="D18" i="33"/>
  <c r="D17" i="33"/>
  <c r="D16" i="33"/>
  <c r="D15" i="33"/>
  <c r="D14" i="33"/>
  <c r="C13" i="33"/>
  <c r="B13" i="33"/>
  <c r="D12" i="33"/>
  <c r="D11" i="33"/>
  <c r="D10" i="33"/>
  <c r="C9" i="33"/>
  <c r="B9" i="33"/>
  <c r="D9" i="33" s="1"/>
  <c r="D8" i="33"/>
  <c r="D7" i="33"/>
  <c r="C6" i="33"/>
  <c r="B6" i="33"/>
  <c r="D1" i="33"/>
  <c r="C1" i="33"/>
  <c r="B1" i="33"/>
  <c r="N36" i="33"/>
  <c r="K23" i="33"/>
  <c r="M19" i="33"/>
  <c r="M18" i="33"/>
  <c r="M17" i="33"/>
  <c r="M16" i="33"/>
  <c r="M15" i="33"/>
  <c r="M14" i="33"/>
  <c r="L13" i="33"/>
  <c r="K13" i="33"/>
  <c r="M12" i="33"/>
  <c r="M11" i="33"/>
  <c r="M10" i="33"/>
  <c r="L9" i="33"/>
  <c r="K9" i="33"/>
  <c r="M8" i="33"/>
  <c r="M7" i="33"/>
  <c r="L6" i="33"/>
  <c r="K6" i="33"/>
  <c r="L1" i="33"/>
  <c r="K1" i="33"/>
  <c r="BG23" i="32"/>
  <c r="BI19" i="32"/>
  <c r="BI18" i="32"/>
  <c r="BI17" i="32"/>
  <c r="BI16" i="32"/>
  <c r="BI15" i="32"/>
  <c r="BI14" i="32"/>
  <c r="BH13" i="32"/>
  <c r="BG13" i="32"/>
  <c r="BI13" i="32" s="1"/>
  <c r="BI12" i="32"/>
  <c r="BI11" i="32"/>
  <c r="BI10" i="32"/>
  <c r="BH9" i="32"/>
  <c r="BG9" i="32"/>
  <c r="BI8" i="32"/>
  <c r="BI7" i="32"/>
  <c r="BH6" i="32"/>
  <c r="BG6" i="32"/>
  <c r="BH1" i="32"/>
  <c r="BG1" i="32"/>
  <c r="BD23" i="32"/>
  <c r="BF19" i="32"/>
  <c r="BF18" i="32"/>
  <c r="BF17" i="32"/>
  <c r="BF16" i="32"/>
  <c r="BF15" i="32"/>
  <c r="BF14" i="32"/>
  <c r="BE13" i="32"/>
  <c r="BD13" i="32"/>
  <c r="BF13" i="32" s="1"/>
  <c r="BF12" i="32"/>
  <c r="BF11" i="32"/>
  <c r="BF10" i="32"/>
  <c r="BE9" i="32"/>
  <c r="BD9" i="32"/>
  <c r="BF8" i="32"/>
  <c r="BF7" i="32"/>
  <c r="BE6" i="32"/>
  <c r="BD6" i="32"/>
  <c r="BE1" i="32"/>
  <c r="BD1" i="32"/>
  <c r="BA23" i="32"/>
  <c r="BC19" i="32"/>
  <c r="BC18" i="32"/>
  <c r="BC17" i="32"/>
  <c r="BC16" i="32"/>
  <c r="BC15" i="32"/>
  <c r="BC14" i="32"/>
  <c r="BB13" i="32"/>
  <c r="BA13" i="32"/>
  <c r="BC12" i="32"/>
  <c r="BC11" i="32"/>
  <c r="BC10" i="32"/>
  <c r="BB9" i="32"/>
  <c r="BA9" i="32"/>
  <c r="BC8" i="32"/>
  <c r="BC7" i="32"/>
  <c r="BB6" i="32"/>
  <c r="BA6" i="32"/>
  <c r="BB1" i="32"/>
  <c r="BA1" i="32"/>
  <c r="AU23" i="32"/>
  <c r="AW19" i="32"/>
  <c r="AW18" i="32"/>
  <c r="AW17" i="32"/>
  <c r="AW16" i="32"/>
  <c r="AW15" i="32"/>
  <c r="AW14" i="32"/>
  <c r="AV13" i="32"/>
  <c r="AU13" i="32"/>
  <c r="AW12" i="32"/>
  <c r="AW11" i="32"/>
  <c r="AW10" i="32"/>
  <c r="AV9" i="32"/>
  <c r="AU9" i="32"/>
  <c r="AW8" i="32"/>
  <c r="AW7" i="32"/>
  <c r="AV6" i="32"/>
  <c r="AU6" i="32"/>
  <c r="AV1" i="32"/>
  <c r="AU1" i="32"/>
  <c r="AX23" i="32"/>
  <c r="AZ19" i="32"/>
  <c r="AZ18" i="32"/>
  <c r="AZ17" i="32"/>
  <c r="AZ16" i="32"/>
  <c r="AZ15" i="32"/>
  <c r="AZ14" i="32"/>
  <c r="AY13" i="32"/>
  <c r="AX13" i="32"/>
  <c r="AZ12" i="32"/>
  <c r="AZ11" i="32"/>
  <c r="AZ10" i="32"/>
  <c r="AY9" i="32"/>
  <c r="AX9" i="32"/>
  <c r="AZ8" i="32"/>
  <c r="AZ7" i="32"/>
  <c r="AY6" i="32"/>
  <c r="AX6" i="32"/>
  <c r="AY1" i="32"/>
  <c r="AX1" i="32"/>
  <c r="I20" i="33" l="1"/>
  <c r="H20" i="33"/>
  <c r="H25" i="33" s="1"/>
  <c r="F20" i="33"/>
  <c r="F25" i="33" s="1"/>
  <c r="G6" i="33"/>
  <c r="G1" i="33"/>
  <c r="G9" i="33"/>
  <c r="E20" i="33"/>
  <c r="E28" i="33" s="1"/>
  <c r="BF1" i="32"/>
  <c r="D13" i="33"/>
  <c r="C20" i="33"/>
  <c r="D6" i="33"/>
  <c r="B20" i="33"/>
  <c r="B28" i="33" s="1"/>
  <c r="M9" i="33"/>
  <c r="BI1" i="32"/>
  <c r="M1" i="33"/>
  <c r="M6" i="33"/>
  <c r="M13" i="33"/>
  <c r="K20" i="33"/>
  <c r="K32" i="33" s="1"/>
  <c r="L20" i="33"/>
  <c r="L32" i="33" s="1"/>
  <c r="BC13" i="32"/>
  <c r="BC9" i="32"/>
  <c r="BI6" i="32"/>
  <c r="BH20" i="32"/>
  <c r="BH25" i="32" s="1"/>
  <c r="BI9" i="32"/>
  <c r="BG20" i="32"/>
  <c r="BG25" i="32" s="1"/>
  <c r="AV20" i="32"/>
  <c r="AV30" i="32" s="1"/>
  <c r="AW13" i="32"/>
  <c r="BC1" i="32"/>
  <c r="BE20" i="32"/>
  <c r="BE25" i="32" s="1"/>
  <c r="AZ9" i="32"/>
  <c r="AW9" i="32"/>
  <c r="BF6" i="32"/>
  <c r="BF9" i="32"/>
  <c r="BD20" i="32"/>
  <c r="AZ1" i="32"/>
  <c r="AW1" i="32"/>
  <c r="BB20" i="32"/>
  <c r="BB28" i="32" s="1"/>
  <c r="BC6" i="32"/>
  <c r="BA20" i="32"/>
  <c r="BA28" i="32" s="1"/>
  <c r="AW6" i="32"/>
  <c r="AU20" i="32"/>
  <c r="AU25" i="32" s="1"/>
  <c r="AZ13" i="32"/>
  <c r="AY20" i="32"/>
  <c r="AY32" i="32" s="1"/>
  <c r="AZ6" i="32"/>
  <c r="AX20" i="32"/>
  <c r="I38" i="33" l="1"/>
  <c r="I34" i="33"/>
  <c r="I30" i="33"/>
  <c r="I26" i="33"/>
  <c r="I39" i="33"/>
  <c r="I35" i="33"/>
  <c r="I31" i="33"/>
  <c r="I27" i="33"/>
  <c r="I36" i="33"/>
  <c r="I32" i="33"/>
  <c r="I37" i="33"/>
  <c r="I33" i="33"/>
  <c r="I29" i="33"/>
  <c r="H28" i="33"/>
  <c r="I28" i="33"/>
  <c r="H37" i="33"/>
  <c r="H33" i="33"/>
  <c r="H29" i="33"/>
  <c r="H31" i="33"/>
  <c r="J20" i="33"/>
  <c r="H38" i="33"/>
  <c r="H34" i="33"/>
  <c r="H30" i="33"/>
  <c r="H26" i="33"/>
  <c r="H39" i="33"/>
  <c r="H35" i="33"/>
  <c r="H27" i="33"/>
  <c r="H36" i="33"/>
  <c r="H32" i="33"/>
  <c r="I25" i="33"/>
  <c r="E37" i="33"/>
  <c r="E33" i="33"/>
  <c r="E29" i="33"/>
  <c r="E36" i="33"/>
  <c r="E38" i="33"/>
  <c r="E34" i="33"/>
  <c r="E30" i="33"/>
  <c r="E26" i="33"/>
  <c r="E32" i="33"/>
  <c r="E39" i="33"/>
  <c r="E35" i="33"/>
  <c r="E31" i="33"/>
  <c r="E27" i="33"/>
  <c r="G20" i="33"/>
  <c r="G28" i="33" s="1"/>
  <c r="F38" i="33"/>
  <c r="F34" i="33"/>
  <c r="F30" i="33"/>
  <c r="F26" i="33"/>
  <c r="F33" i="33"/>
  <c r="F39" i="33"/>
  <c r="F35" i="33"/>
  <c r="F31" i="33"/>
  <c r="F27" i="33"/>
  <c r="F37" i="33"/>
  <c r="F29" i="33"/>
  <c r="F36" i="33"/>
  <c r="F28" i="33"/>
  <c r="E25" i="33"/>
  <c r="F32" i="33"/>
  <c r="AV37" i="32"/>
  <c r="BH32" i="32"/>
  <c r="C38" i="33"/>
  <c r="C34" i="33"/>
  <c r="C30" i="33"/>
  <c r="C26" i="33"/>
  <c r="C39" i="33"/>
  <c r="C35" i="33"/>
  <c r="C31" i="33"/>
  <c r="C27" i="33"/>
  <c r="C36" i="33"/>
  <c r="C37" i="33"/>
  <c r="C33" i="33"/>
  <c r="C29" i="33"/>
  <c r="C28" i="33"/>
  <c r="B37" i="33"/>
  <c r="B33" i="33"/>
  <c r="B29" i="33"/>
  <c r="B38" i="33"/>
  <c r="B34" i="33"/>
  <c r="B30" i="33"/>
  <c r="B26" i="33"/>
  <c r="B39" i="33"/>
  <c r="B35" i="33"/>
  <c r="B31" i="33"/>
  <c r="B27" i="33"/>
  <c r="D20" i="33"/>
  <c r="D32" i="33" s="1"/>
  <c r="B36" i="33"/>
  <c r="C25" i="33"/>
  <c r="B32" i="33"/>
  <c r="C32" i="33"/>
  <c r="B25" i="33"/>
  <c r="AV39" i="32"/>
  <c r="AV34" i="32"/>
  <c r="AV32" i="32"/>
  <c r="K25" i="33"/>
  <c r="L25" i="33"/>
  <c r="L38" i="33"/>
  <c r="L39" i="33"/>
  <c r="L35" i="33"/>
  <c r="L33" i="33"/>
  <c r="L34" i="33"/>
  <c r="L37" i="33"/>
  <c r="L36" i="33"/>
  <c r="L31" i="33"/>
  <c r="L30" i="33"/>
  <c r="L26" i="33"/>
  <c r="L29" i="33"/>
  <c r="L27" i="33"/>
  <c r="L28" i="33"/>
  <c r="K37" i="33"/>
  <c r="K36" i="33"/>
  <c r="K38" i="33"/>
  <c r="K39" i="33"/>
  <c r="K35" i="33"/>
  <c r="K33" i="33"/>
  <c r="K34" i="33"/>
  <c r="K30" i="33"/>
  <c r="K31" i="33"/>
  <c r="K29" i="33"/>
  <c r="K27" i="33"/>
  <c r="M20" i="33"/>
  <c r="M32" i="33" s="1"/>
  <c r="K28" i="33"/>
  <c r="K26" i="33"/>
  <c r="BH28" i="32"/>
  <c r="AV28" i="32"/>
  <c r="AV27" i="32"/>
  <c r="AV29" i="32"/>
  <c r="AV38" i="32"/>
  <c r="BG37" i="32"/>
  <c r="BG33" i="32"/>
  <c r="BG29" i="32"/>
  <c r="BG36" i="32"/>
  <c r="BG32" i="32"/>
  <c r="BG38" i="32"/>
  <c r="BG34" i="32"/>
  <c r="BG30" i="32"/>
  <c r="BG26" i="32"/>
  <c r="BG39" i="32"/>
  <c r="BG35" i="32"/>
  <c r="BG31" i="32"/>
  <c r="BG27" i="32"/>
  <c r="BI20" i="32"/>
  <c r="AV25" i="32"/>
  <c r="AV36" i="32"/>
  <c r="AV31" i="32"/>
  <c r="AV26" i="32"/>
  <c r="BI28" i="32"/>
  <c r="AV33" i="32"/>
  <c r="AV35" i="32"/>
  <c r="BH38" i="32"/>
  <c r="BH34" i="32"/>
  <c r="BH30" i="32"/>
  <c r="BH26" i="32"/>
  <c r="BH39" i="32"/>
  <c r="BH35" i="32"/>
  <c r="BH31" i="32"/>
  <c r="BH27" i="32"/>
  <c r="BH37" i="32"/>
  <c r="BH33" i="32"/>
  <c r="BH29" i="32"/>
  <c r="BH36" i="32"/>
  <c r="BG28" i="32"/>
  <c r="BD37" i="32"/>
  <c r="BD33" i="32"/>
  <c r="BD29" i="32"/>
  <c r="BD32" i="32"/>
  <c r="BD38" i="32"/>
  <c r="BD34" i="32"/>
  <c r="BD30" i="32"/>
  <c r="BD26" i="32"/>
  <c r="BD36" i="32"/>
  <c r="BD39" i="32"/>
  <c r="BD35" i="32"/>
  <c r="BD31" i="32"/>
  <c r="BD27" i="32"/>
  <c r="BF20" i="32"/>
  <c r="BE38" i="32"/>
  <c r="BE34" i="32"/>
  <c r="BE30" i="32"/>
  <c r="BE26" i="32"/>
  <c r="BE37" i="32"/>
  <c r="BE39" i="32"/>
  <c r="BE35" i="32"/>
  <c r="BE31" i="32"/>
  <c r="BE27" i="32"/>
  <c r="BE36" i="32"/>
  <c r="BE33" i="32"/>
  <c r="BE29" i="32"/>
  <c r="BF25" i="32"/>
  <c r="BE28" i="32"/>
  <c r="BD25" i="32"/>
  <c r="BD28" i="32"/>
  <c r="BE32" i="32"/>
  <c r="BB32" i="32"/>
  <c r="BA37" i="32"/>
  <c r="BA33" i="32"/>
  <c r="BA29" i="32"/>
  <c r="BA36" i="32"/>
  <c r="BA38" i="32"/>
  <c r="BA34" i="32"/>
  <c r="BA30" i="32"/>
  <c r="BA26" i="32"/>
  <c r="BA32" i="32"/>
  <c r="BA39" i="32"/>
  <c r="BA35" i="32"/>
  <c r="BA31" i="32"/>
  <c r="BA27" i="32"/>
  <c r="BC20" i="32"/>
  <c r="BC25" i="32" s="1"/>
  <c r="BB38" i="32"/>
  <c r="BB34" i="32"/>
  <c r="BB30" i="32"/>
  <c r="BB26" i="32"/>
  <c r="BB39" i="32"/>
  <c r="BB35" i="32"/>
  <c r="BB31" i="32"/>
  <c r="BB27" i="32"/>
  <c r="BB37" i="32"/>
  <c r="BB29" i="32"/>
  <c r="BB36" i="32"/>
  <c r="BB33" i="32"/>
  <c r="BA25" i="32"/>
  <c r="BB25" i="32"/>
  <c r="AU28" i="32"/>
  <c r="AU37" i="32"/>
  <c r="AU33" i="32"/>
  <c r="AU29" i="32"/>
  <c r="AU36" i="32"/>
  <c r="AU38" i="32"/>
  <c r="AU34" i="32"/>
  <c r="AU30" i="32"/>
  <c r="AU26" i="32"/>
  <c r="AU32" i="32"/>
  <c r="AU39" i="32"/>
  <c r="AU35" i="32"/>
  <c r="AU31" i="32"/>
  <c r="AU27" i="32"/>
  <c r="AW20" i="32"/>
  <c r="AY25" i="32"/>
  <c r="AY38" i="32"/>
  <c r="AY34" i="32"/>
  <c r="AY30" i="32"/>
  <c r="AY26" i="32"/>
  <c r="AY39" i="32"/>
  <c r="AY35" i="32"/>
  <c r="AY31" i="32"/>
  <c r="AY27" i="32"/>
  <c r="AY36" i="32"/>
  <c r="AY37" i="32"/>
  <c r="AY33" i="32"/>
  <c r="AY29" i="32"/>
  <c r="AX37" i="32"/>
  <c r="AX33" i="32"/>
  <c r="AX29" i="32"/>
  <c r="AX38" i="32"/>
  <c r="AX34" i="32"/>
  <c r="AX30" i="32"/>
  <c r="AX26" i="32"/>
  <c r="AX39" i="32"/>
  <c r="AX35" i="32"/>
  <c r="AX31" i="32"/>
  <c r="AX27" i="32"/>
  <c r="AZ20" i="32"/>
  <c r="AZ25" i="32" s="1"/>
  <c r="AX36" i="32"/>
  <c r="AX28" i="32"/>
  <c r="AY28" i="32"/>
  <c r="AX32" i="32"/>
  <c r="AX25" i="32"/>
  <c r="J39" i="33" l="1"/>
  <c r="J29" i="33"/>
  <c r="J38" i="33"/>
  <c r="J34" i="33"/>
  <c r="J26" i="33"/>
  <c r="J32" i="33"/>
  <c r="J33" i="33"/>
  <c r="J25" i="33"/>
  <c r="J37" i="33"/>
  <c r="J28" i="33"/>
  <c r="J27" i="33"/>
  <c r="J35" i="33"/>
  <c r="J30" i="33"/>
  <c r="J31" i="33"/>
  <c r="J36" i="33"/>
  <c r="G39" i="33"/>
  <c r="G38" i="33"/>
  <c r="G34" i="33"/>
  <c r="G26" i="33"/>
  <c r="G27" i="33"/>
  <c r="G31" i="33"/>
  <c r="G36" i="33"/>
  <c r="G30" i="33"/>
  <c r="G32" i="33"/>
  <c r="G33" i="33"/>
  <c r="G35" i="33"/>
  <c r="G37" i="33"/>
  <c r="G29" i="33"/>
  <c r="G25" i="33"/>
  <c r="D25" i="33"/>
  <c r="D39" i="33"/>
  <c r="D37" i="33"/>
  <c r="D34" i="33"/>
  <c r="D33" i="33"/>
  <c r="D36" i="33"/>
  <c r="D38" i="33"/>
  <c r="D35" i="33"/>
  <c r="D27" i="33"/>
  <c r="D30" i="33"/>
  <c r="D26" i="33"/>
  <c r="D29" i="33"/>
  <c r="D31" i="33"/>
  <c r="D28" i="33"/>
  <c r="M39" i="33"/>
  <c r="M27" i="33"/>
  <c r="M29" i="33"/>
  <c r="M35" i="33"/>
  <c r="M33" i="33"/>
  <c r="M34" i="33"/>
  <c r="M25" i="33"/>
  <c r="M28" i="33"/>
  <c r="M37" i="33"/>
  <c r="M26" i="33"/>
  <c r="M31" i="33"/>
  <c r="M38" i="33"/>
  <c r="M30" i="33"/>
  <c r="M36" i="33"/>
  <c r="BI39" i="32"/>
  <c r="BI38" i="32"/>
  <c r="BI34" i="32"/>
  <c r="BI26" i="32"/>
  <c r="BI37" i="32"/>
  <c r="BI32" i="32"/>
  <c r="BI35" i="32"/>
  <c r="BI27" i="32"/>
  <c r="BI33" i="32"/>
  <c r="BI31" i="32"/>
  <c r="BI30" i="32"/>
  <c r="BI36" i="32"/>
  <c r="BI29" i="32"/>
  <c r="BI25" i="32"/>
  <c r="BF39" i="32"/>
  <c r="BF34" i="32"/>
  <c r="BF26" i="32"/>
  <c r="BF38" i="32"/>
  <c r="BF36" i="32"/>
  <c r="BF35" i="32"/>
  <c r="BF37" i="32"/>
  <c r="BF31" i="32"/>
  <c r="BF30" i="32"/>
  <c r="BF32" i="32"/>
  <c r="BF27" i="32"/>
  <c r="BF29" i="32"/>
  <c r="BF33" i="32"/>
  <c r="BF28" i="32"/>
  <c r="BC39" i="32"/>
  <c r="BC26" i="32"/>
  <c r="BC38" i="32"/>
  <c r="BC34" i="32"/>
  <c r="BC32" i="32"/>
  <c r="BC37" i="32"/>
  <c r="BC36" i="32"/>
  <c r="BC35" i="32"/>
  <c r="BC33" i="32"/>
  <c r="BC28" i="32"/>
  <c r="BC30" i="32"/>
  <c r="BC31" i="32"/>
  <c r="BC29" i="32"/>
  <c r="BC27" i="32"/>
  <c r="AW39" i="32"/>
  <c r="AW38" i="32"/>
  <c r="AW34" i="32"/>
  <c r="AW26" i="32"/>
  <c r="AW28" i="32"/>
  <c r="AW36" i="32"/>
  <c r="AW30" i="32"/>
  <c r="AW32" i="32"/>
  <c r="AW35" i="32"/>
  <c r="AW37" i="32"/>
  <c r="AW29" i="32"/>
  <c r="AW27" i="32"/>
  <c r="AW31" i="32"/>
  <c r="AW33" i="32"/>
  <c r="AW25" i="32"/>
  <c r="AZ39" i="32"/>
  <c r="AZ27" i="32"/>
  <c r="AZ37" i="32"/>
  <c r="AZ31" i="32"/>
  <c r="AZ33" i="32"/>
  <c r="AZ29" i="32"/>
  <c r="AZ38" i="32"/>
  <c r="AZ34" i="32"/>
  <c r="AZ35" i="32"/>
  <c r="AZ30" i="32"/>
  <c r="AZ26" i="32"/>
  <c r="AZ36" i="32"/>
  <c r="AZ28" i="32"/>
  <c r="AZ32" i="32"/>
  <c r="AR23" i="32" l="1"/>
  <c r="AT19" i="32"/>
  <c r="AT18" i="32"/>
  <c r="AT17" i="32"/>
  <c r="AT16" i="32"/>
  <c r="AT15" i="32"/>
  <c r="AT14" i="32"/>
  <c r="AS13" i="32"/>
  <c r="AR13" i="32"/>
  <c r="AT12" i="32"/>
  <c r="AT11" i="32"/>
  <c r="AT10" i="32"/>
  <c r="AS9" i="32"/>
  <c r="AR9" i="32"/>
  <c r="AT8" i="32"/>
  <c r="AT7" i="32"/>
  <c r="AS6" i="32"/>
  <c r="AR6" i="32"/>
  <c r="AS1" i="32"/>
  <c r="AR1" i="32"/>
  <c r="BJ13" i="32"/>
  <c r="BJ20" i="32" s="1"/>
  <c r="BJ9" i="32"/>
  <c r="BJ6" i="32"/>
  <c r="AS20" i="32" l="1"/>
  <c r="AS34" i="32" s="1"/>
  <c r="AT13" i="32"/>
  <c r="AT1" i="32"/>
  <c r="AT9" i="32"/>
  <c r="AS38" i="32"/>
  <c r="AS30" i="32"/>
  <c r="AS26" i="32"/>
  <c r="AS29" i="32"/>
  <c r="AS39" i="32"/>
  <c r="AS35" i="32"/>
  <c r="AS31" i="32"/>
  <c r="AS27" i="32"/>
  <c r="AS37" i="32"/>
  <c r="AS36" i="32"/>
  <c r="AS33" i="32"/>
  <c r="AS28" i="32"/>
  <c r="AS32" i="32"/>
  <c r="AS25" i="32"/>
  <c r="AT6" i="32"/>
  <c r="AR20" i="32"/>
  <c r="AR25" i="32" s="1"/>
  <c r="AO23" i="32"/>
  <c r="AQ19" i="32"/>
  <c r="AQ18" i="32"/>
  <c r="AQ17" i="32"/>
  <c r="AQ16" i="32"/>
  <c r="AQ15" i="32"/>
  <c r="AQ14" i="32"/>
  <c r="AP13" i="32"/>
  <c r="AO13" i="32"/>
  <c r="AQ12" i="32"/>
  <c r="AQ11" i="32"/>
  <c r="AQ10" i="32"/>
  <c r="AP9" i="32"/>
  <c r="AO9" i="32"/>
  <c r="AQ8" i="32"/>
  <c r="AQ7" i="32"/>
  <c r="AP6" i="32"/>
  <c r="AO6" i="32"/>
  <c r="AP1" i="32"/>
  <c r="AO1" i="32"/>
  <c r="AQ9" i="32" l="1"/>
  <c r="AQ1" i="32"/>
  <c r="AR37" i="32"/>
  <c r="AR33" i="32"/>
  <c r="AR29" i="32"/>
  <c r="AR38" i="32"/>
  <c r="AR34" i="32"/>
  <c r="AR30" i="32"/>
  <c r="AR26" i="32"/>
  <c r="AR32" i="32"/>
  <c r="AR39" i="32"/>
  <c r="AR35" i="32"/>
  <c r="AR31" i="32"/>
  <c r="AR27" i="32"/>
  <c r="AT20" i="32"/>
  <c r="AT25" i="32" s="1"/>
  <c r="AR36" i="32"/>
  <c r="AR28" i="32"/>
  <c r="AQ6" i="32"/>
  <c r="AO20" i="32"/>
  <c r="AO25" i="32" s="1"/>
  <c r="AQ13" i="32"/>
  <c r="AP20" i="32"/>
  <c r="AP25" i="32" s="1"/>
  <c r="AL23" i="32"/>
  <c r="AN19" i="32"/>
  <c r="AN18" i="32"/>
  <c r="AN17" i="32"/>
  <c r="AN16" i="32"/>
  <c r="AN15" i="32"/>
  <c r="AN14" i="32"/>
  <c r="AM13" i="32"/>
  <c r="AL13" i="32"/>
  <c r="AN12" i="32"/>
  <c r="AN11" i="32"/>
  <c r="AN10" i="32"/>
  <c r="AM9" i="32"/>
  <c r="AL9" i="32"/>
  <c r="AN8" i="32"/>
  <c r="AN7" i="32"/>
  <c r="AM6" i="32"/>
  <c r="AL6" i="32"/>
  <c r="AM1" i="32"/>
  <c r="AL1" i="32"/>
  <c r="AN13" i="32" l="1"/>
  <c r="AT39" i="32"/>
  <c r="AT38" i="32"/>
  <c r="AT34" i="32"/>
  <c r="AT26" i="32"/>
  <c r="AT32" i="32"/>
  <c r="AT27" i="32"/>
  <c r="AT36" i="32"/>
  <c r="AT28" i="32"/>
  <c r="AT29" i="32"/>
  <c r="AT37" i="32"/>
  <c r="AT33" i="32"/>
  <c r="AT30" i="32"/>
  <c r="AT31" i="32"/>
  <c r="AT35" i="32"/>
  <c r="AN1" i="32"/>
  <c r="AP28" i="32"/>
  <c r="AN9" i="32"/>
  <c r="AO38" i="32"/>
  <c r="AO39" i="32"/>
  <c r="AO35" i="32"/>
  <c r="AO31" i="32"/>
  <c r="AO27" i="32"/>
  <c r="AQ20" i="32"/>
  <c r="AQ32" i="32" s="1"/>
  <c r="AO36" i="32"/>
  <c r="AO37" i="32"/>
  <c r="AO33" i="32"/>
  <c r="AO29" i="32"/>
  <c r="AO34" i="32"/>
  <c r="AO30" i="32"/>
  <c r="AO26" i="32"/>
  <c r="AO28" i="32"/>
  <c r="AP34" i="32"/>
  <c r="AP35" i="32"/>
  <c r="AP31" i="32"/>
  <c r="AP36" i="32"/>
  <c r="AP37" i="32"/>
  <c r="AP33" i="32"/>
  <c r="AP29" i="32"/>
  <c r="AP38" i="32"/>
  <c r="AP30" i="32"/>
  <c r="AP26" i="32"/>
  <c r="AP39" i="32"/>
  <c r="AP27" i="32"/>
  <c r="AP32" i="32"/>
  <c r="AO32" i="32"/>
  <c r="AN6" i="32"/>
  <c r="AM20" i="32"/>
  <c r="AL20" i="32"/>
  <c r="AI23" i="32"/>
  <c r="AK19" i="32"/>
  <c r="AK18" i="32"/>
  <c r="AK17" i="32"/>
  <c r="AK16" i="32"/>
  <c r="AK15" i="32"/>
  <c r="AK14" i="32"/>
  <c r="AJ13" i="32"/>
  <c r="AI13" i="32"/>
  <c r="AK12" i="32"/>
  <c r="AK11" i="32"/>
  <c r="AK10" i="32"/>
  <c r="AJ9" i="32"/>
  <c r="AI9" i="32"/>
  <c r="AK8" i="32"/>
  <c r="AK7" i="32"/>
  <c r="AJ6" i="32"/>
  <c r="AI6" i="32"/>
  <c r="AJ1" i="32"/>
  <c r="AI1" i="32"/>
  <c r="AK9" i="32" l="1"/>
  <c r="AK13" i="32"/>
  <c r="AQ39" i="32"/>
  <c r="AQ31" i="32"/>
  <c r="AQ36" i="32"/>
  <c r="AQ34" i="32"/>
  <c r="AQ33" i="32"/>
  <c r="AQ38" i="32"/>
  <c r="AQ35" i="32"/>
  <c r="AQ25" i="32"/>
  <c r="AQ37" i="32"/>
  <c r="AQ26" i="32"/>
  <c r="AQ27" i="32"/>
  <c r="AQ28" i="32"/>
  <c r="AQ29" i="32"/>
  <c r="AQ30" i="32"/>
  <c r="AK1" i="32"/>
  <c r="AL37" i="32"/>
  <c r="AL33" i="32"/>
  <c r="AL29" i="32"/>
  <c r="AL38" i="32"/>
  <c r="AL34" i="32"/>
  <c r="AL30" i="32"/>
  <c r="AL26" i="32"/>
  <c r="AL39" i="32"/>
  <c r="AL35" i="32"/>
  <c r="AL31" i="32"/>
  <c r="AL27" i="32"/>
  <c r="AN20" i="32"/>
  <c r="AL36" i="32"/>
  <c r="AL32" i="32"/>
  <c r="AM38" i="32"/>
  <c r="AM34" i="32"/>
  <c r="AM30" i="32"/>
  <c r="AM26" i="32"/>
  <c r="AM39" i="32"/>
  <c r="AM35" i="32"/>
  <c r="AM31" i="32"/>
  <c r="AM27" i="32"/>
  <c r="AM36" i="32"/>
  <c r="AM32" i="32"/>
  <c r="AM37" i="32"/>
  <c r="AM33" i="32"/>
  <c r="AM29" i="32"/>
  <c r="AL25" i="32"/>
  <c r="AL28" i="32"/>
  <c r="AM28" i="32"/>
  <c r="AM25" i="32"/>
  <c r="AK6" i="32"/>
  <c r="AJ20" i="32"/>
  <c r="AJ28" i="32" s="1"/>
  <c r="AI20" i="32"/>
  <c r="AF23" i="32"/>
  <c r="AH19" i="32"/>
  <c r="AH18" i="32"/>
  <c r="AH17" i="32"/>
  <c r="AH16" i="32"/>
  <c r="AH15" i="32"/>
  <c r="AH14" i="32"/>
  <c r="AG13" i="32"/>
  <c r="AF13" i="32"/>
  <c r="AH12" i="32"/>
  <c r="AH11" i="32"/>
  <c r="AH10" i="32"/>
  <c r="AG9" i="32"/>
  <c r="AF9" i="32"/>
  <c r="AH8" i="32"/>
  <c r="AH7" i="32"/>
  <c r="AG6" i="32"/>
  <c r="AF6" i="32"/>
  <c r="AG1" i="32"/>
  <c r="AF1" i="32"/>
  <c r="AC23" i="32"/>
  <c r="AE19" i="32"/>
  <c r="AE18" i="32"/>
  <c r="AE17" i="32"/>
  <c r="AE16" i="32"/>
  <c r="AE15" i="32"/>
  <c r="AE14" i="32"/>
  <c r="AD13" i="32"/>
  <c r="AC13" i="32"/>
  <c r="AE12" i="32"/>
  <c r="AE11" i="32"/>
  <c r="AE10" i="32"/>
  <c r="AD9" i="32"/>
  <c r="AC9" i="32"/>
  <c r="AE8" i="32"/>
  <c r="AE7" i="32"/>
  <c r="AD6" i="32"/>
  <c r="AC6" i="32"/>
  <c r="AD1" i="32"/>
  <c r="AC1" i="32"/>
  <c r="AE1" i="32" l="1"/>
  <c r="AH13" i="32"/>
  <c r="AN39" i="32"/>
  <c r="AN29" i="32"/>
  <c r="AN38" i="32"/>
  <c r="AN34" i="32"/>
  <c r="AN26" i="32"/>
  <c r="AN27" i="32"/>
  <c r="AN28" i="32"/>
  <c r="AN25" i="32"/>
  <c r="AN32" i="32"/>
  <c r="AN31" i="32"/>
  <c r="AN36" i="32"/>
  <c r="AN33" i="32"/>
  <c r="AN35" i="32"/>
  <c r="AN30" i="32"/>
  <c r="AN37" i="32"/>
  <c r="AH1" i="32"/>
  <c r="AH9" i="32"/>
  <c r="AI37" i="32"/>
  <c r="AI33" i="32"/>
  <c r="AI29" i="32"/>
  <c r="AI32" i="32"/>
  <c r="AI38" i="32"/>
  <c r="AI34" i="32"/>
  <c r="AI30" i="32"/>
  <c r="AI26" i="32"/>
  <c r="AI39" i="32"/>
  <c r="AI35" i="32"/>
  <c r="AI31" i="32"/>
  <c r="AI27" i="32"/>
  <c r="AK20" i="32"/>
  <c r="AI36" i="32"/>
  <c r="AI28" i="32"/>
  <c r="AJ38" i="32"/>
  <c r="AJ34" i="32"/>
  <c r="AJ30" i="32"/>
  <c r="AJ26" i="32"/>
  <c r="AJ36" i="32"/>
  <c r="AJ32" i="32"/>
  <c r="AJ33" i="32"/>
  <c r="AJ29" i="32"/>
  <c r="AJ39" i="32"/>
  <c r="AJ35" i="32"/>
  <c r="AJ31" i="32"/>
  <c r="AJ27" i="32"/>
  <c r="AJ37" i="32"/>
  <c r="AI25" i="32"/>
  <c r="AJ25" i="32"/>
  <c r="AG20" i="32"/>
  <c r="AG32" i="32" s="1"/>
  <c r="AH6" i="32"/>
  <c r="AE9" i="32"/>
  <c r="AF20" i="32"/>
  <c r="AE13" i="32"/>
  <c r="AD20" i="32"/>
  <c r="AE6" i="32"/>
  <c r="AC20" i="32"/>
  <c r="Z23" i="32"/>
  <c r="AB19" i="32"/>
  <c r="AB18" i="32"/>
  <c r="AB17" i="32"/>
  <c r="AB16" i="32"/>
  <c r="AB15" i="32"/>
  <c r="AB14" i="32"/>
  <c r="AA13" i="32"/>
  <c r="Z13" i="32"/>
  <c r="AB12" i="32"/>
  <c r="AB11" i="32"/>
  <c r="AB10" i="32"/>
  <c r="AA9" i="32"/>
  <c r="Z9" i="32"/>
  <c r="AB8" i="32"/>
  <c r="AB7" i="32"/>
  <c r="AA6" i="32"/>
  <c r="Z6" i="32"/>
  <c r="AA1" i="32"/>
  <c r="Z1" i="32"/>
  <c r="W23" i="32"/>
  <c r="Y19" i="32"/>
  <c r="Y18" i="32"/>
  <c r="Y17" i="32"/>
  <c r="Y16" i="32"/>
  <c r="Y15" i="32"/>
  <c r="Y14" i="32"/>
  <c r="X13" i="32"/>
  <c r="W13" i="32"/>
  <c r="Y12" i="32"/>
  <c r="Y11" i="32"/>
  <c r="Y10" i="32"/>
  <c r="X9" i="32"/>
  <c r="W9" i="32"/>
  <c r="Y8" i="32"/>
  <c r="Y7" i="32"/>
  <c r="X6" i="32"/>
  <c r="W6" i="32"/>
  <c r="X1" i="32"/>
  <c r="W1" i="32"/>
  <c r="T23" i="32"/>
  <c r="V19" i="32"/>
  <c r="V18" i="32"/>
  <c r="V17" i="32"/>
  <c r="V16" i="32"/>
  <c r="V15" i="32"/>
  <c r="V14" i="32"/>
  <c r="U13" i="32"/>
  <c r="T13" i="32"/>
  <c r="V12" i="32"/>
  <c r="V11" i="32"/>
  <c r="V10" i="32"/>
  <c r="U9" i="32"/>
  <c r="T9" i="32"/>
  <c r="V8" i="32"/>
  <c r="V7" i="32"/>
  <c r="U6" i="32"/>
  <c r="T6" i="32"/>
  <c r="U1" i="32"/>
  <c r="T1" i="32"/>
  <c r="Q23" i="32"/>
  <c r="S19" i="32"/>
  <c r="S18" i="32"/>
  <c r="S17" i="32"/>
  <c r="S16" i="32"/>
  <c r="S15" i="32"/>
  <c r="S14" i="32"/>
  <c r="R13" i="32"/>
  <c r="Q13" i="32"/>
  <c r="S12" i="32"/>
  <c r="S11" i="32"/>
  <c r="S10" i="32"/>
  <c r="R9" i="32"/>
  <c r="Q9" i="32"/>
  <c r="S8" i="32"/>
  <c r="S7" i="32"/>
  <c r="R6" i="32"/>
  <c r="Q6" i="32"/>
  <c r="R1" i="32"/>
  <c r="Q1" i="32"/>
  <c r="N23" i="32"/>
  <c r="P19" i="32"/>
  <c r="P18" i="32"/>
  <c r="P17" i="32"/>
  <c r="P16" i="32"/>
  <c r="P15" i="32"/>
  <c r="P14" i="32"/>
  <c r="O13" i="32"/>
  <c r="N13" i="32"/>
  <c r="P12" i="32"/>
  <c r="P11" i="32"/>
  <c r="P10" i="32"/>
  <c r="O9" i="32"/>
  <c r="N9" i="32"/>
  <c r="P8" i="32"/>
  <c r="P7" i="32"/>
  <c r="O6" i="32"/>
  <c r="N6" i="32"/>
  <c r="O1" i="32"/>
  <c r="N1" i="32"/>
  <c r="K23" i="32"/>
  <c r="M19" i="32"/>
  <c r="M18" i="32"/>
  <c r="M17" i="32"/>
  <c r="M16" i="32"/>
  <c r="M15" i="32"/>
  <c r="M14" i="32"/>
  <c r="L13" i="32"/>
  <c r="K13" i="32"/>
  <c r="M12" i="32"/>
  <c r="M11" i="32"/>
  <c r="M10" i="32"/>
  <c r="L9" i="32"/>
  <c r="K9" i="32"/>
  <c r="M8" i="32"/>
  <c r="M7" i="32"/>
  <c r="L6" i="32"/>
  <c r="K6" i="32"/>
  <c r="L1" i="32"/>
  <c r="K1" i="32"/>
  <c r="H23" i="32"/>
  <c r="J19" i="32"/>
  <c r="J18" i="32"/>
  <c r="J17" i="32"/>
  <c r="J16" i="32"/>
  <c r="J15" i="32"/>
  <c r="J14" i="32"/>
  <c r="I13" i="32"/>
  <c r="H13" i="32"/>
  <c r="J12" i="32"/>
  <c r="J11" i="32"/>
  <c r="J10" i="32"/>
  <c r="I9" i="32"/>
  <c r="H9" i="32"/>
  <c r="J8" i="32"/>
  <c r="J7" i="32"/>
  <c r="I6" i="32"/>
  <c r="H6" i="32"/>
  <c r="I1" i="32"/>
  <c r="H1" i="32"/>
  <c r="E23" i="32"/>
  <c r="G19" i="32"/>
  <c r="G18" i="32"/>
  <c r="G17" i="32"/>
  <c r="G16" i="32"/>
  <c r="G15" i="32"/>
  <c r="G14" i="32"/>
  <c r="F13" i="32"/>
  <c r="E13" i="32"/>
  <c r="G12" i="32"/>
  <c r="G11" i="32"/>
  <c r="G10" i="32"/>
  <c r="F9" i="32"/>
  <c r="E9" i="32"/>
  <c r="G8" i="32"/>
  <c r="G7" i="32"/>
  <c r="F6" i="32"/>
  <c r="E6" i="32"/>
  <c r="F1" i="32"/>
  <c r="E1" i="32"/>
  <c r="B23" i="32"/>
  <c r="D19" i="32"/>
  <c r="D18" i="32"/>
  <c r="D17" i="32"/>
  <c r="D16" i="32"/>
  <c r="D15" i="32"/>
  <c r="D14" i="32"/>
  <c r="C13" i="32"/>
  <c r="B13" i="32"/>
  <c r="D12" i="32"/>
  <c r="D11" i="32"/>
  <c r="D10" i="32"/>
  <c r="C9" i="32"/>
  <c r="B9" i="32"/>
  <c r="D8" i="32"/>
  <c r="D7" i="32"/>
  <c r="C6" i="32"/>
  <c r="B6" i="32"/>
  <c r="C1" i="32"/>
  <c r="B1" i="32"/>
  <c r="BM36" i="31"/>
  <c r="BM36" i="32"/>
  <c r="BJ23" i="32"/>
  <c r="BL19" i="32"/>
  <c r="BL18" i="32"/>
  <c r="BL17" i="32"/>
  <c r="BL16" i="32"/>
  <c r="BL15" i="32"/>
  <c r="BL14" i="32"/>
  <c r="BK13" i="32"/>
  <c r="BL12" i="32"/>
  <c r="BL11" i="32"/>
  <c r="BL10" i="32"/>
  <c r="BK9" i="32"/>
  <c r="BL8" i="32"/>
  <c r="BL7" i="32"/>
  <c r="BK6" i="32"/>
  <c r="BK1" i="32"/>
  <c r="BJ1" i="32"/>
  <c r="Y9" i="32" l="1"/>
  <c r="AB9" i="32"/>
  <c r="AB13" i="32"/>
  <c r="AK39" i="32"/>
  <c r="AK26" i="32"/>
  <c r="AK29" i="32"/>
  <c r="AK38" i="32"/>
  <c r="AK34" i="32"/>
  <c r="AK27" i="32"/>
  <c r="AK28" i="32"/>
  <c r="AK25" i="32"/>
  <c r="AK33" i="32"/>
  <c r="AK30" i="32"/>
  <c r="AK32" i="32"/>
  <c r="AK31" i="32"/>
  <c r="AK36" i="32"/>
  <c r="AK35" i="32"/>
  <c r="AK37" i="32"/>
  <c r="AF37" i="32"/>
  <c r="AF33" i="32"/>
  <c r="AF29" i="32"/>
  <c r="AF38" i="32"/>
  <c r="AF34" i="32"/>
  <c r="AF30" i="32"/>
  <c r="AF26" i="32"/>
  <c r="AF36" i="32"/>
  <c r="AF32" i="32"/>
  <c r="AF39" i="32"/>
  <c r="AF35" i="32"/>
  <c r="AF31" i="32"/>
  <c r="AF27" i="32"/>
  <c r="AH20" i="32"/>
  <c r="AG38" i="32"/>
  <c r="AG34" i="32"/>
  <c r="AG30" i="32"/>
  <c r="AG26" i="32"/>
  <c r="AG39" i="32"/>
  <c r="AG35" i="32"/>
  <c r="AG31" i="32"/>
  <c r="AG27" i="32"/>
  <c r="AG36" i="32"/>
  <c r="AG37" i="32"/>
  <c r="AG33" i="32"/>
  <c r="AG29" i="32"/>
  <c r="AG25" i="32"/>
  <c r="AG28" i="32"/>
  <c r="V13" i="32"/>
  <c r="X20" i="32"/>
  <c r="X34" i="32" s="1"/>
  <c r="Y13" i="32"/>
  <c r="AA20" i="32"/>
  <c r="AA26" i="32" s="1"/>
  <c r="AF28" i="32"/>
  <c r="AF25" i="32"/>
  <c r="AD38" i="32"/>
  <c r="AD34" i="32"/>
  <c r="AD30" i="32"/>
  <c r="AD26" i="32"/>
  <c r="AD39" i="32"/>
  <c r="AD35" i="32"/>
  <c r="AD31" i="32"/>
  <c r="AD27" i="32"/>
  <c r="AD36" i="32"/>
  <c r="AD37" i="32"/>
  <c r="AD33" i="32"/>
  <c r="AD29" i="32"/>
  <c r="AD28" i="32"/>
  <c r="AD32" i="32"/>
  <c r="AD25" i="32"/>
  <c r="AC37" i="32"/>
  <c r="AC33" i="32"/>
  <c r="AC29" i="32"/>
  <c r="AC38" i="32"/>
  <c r="AC34" i="32"/>
  <c r="AC30" i="32"/>
  <c r="AC26" i="32"/>
  <c r="AC39" i="32"/>
  <c r="AC35" i="32"/>
  <c r="AC31" i="32"/>
  <c r="AC27" i="32"/>
  <c r="AE20" i="32"/>
  <c r="AC36" i="32"/>
  <c r="AC32" i="32"/>
  <c r="AC25" i="32"/>
  <c r="AC28" i="32"/>
  <c r="AA36" i="32"/>
  <c r="V9" i="32"/>
  <c r="AB6" i="32"/>
  <c r="AB1" i="32"/>
  <c r="Z20" i="32"/>
  <c r="S1" i="32"/>
  <c r="V1" i="32"/>
  <c r="Y1" i="32"/>
  <c r="X38" i="32"/>
  <c r="S9" i="32"/>
  <c r="Y6" i="32"/>
  <c r="C20" i="32"/>
  <c r="C26" i="32" s="1"/>
  <c r="M13" i="32"/>
  <c r="O20" i="32"/>
  <c r="O30" i="32" s="1"/>
  <c r="W20" i="32"/>
  <c r="W25" i="32" s="1"/>
  <c r="U20" i="32"/>
  <c r="U28" i="32" s="1"/>
  <c r="P13" i="32"/>
  <c r="V6" i="32"/>
  <c r="T20" i="32"/>
  <c r="T25" i="32" s="1"/>
  <c r="S13" i="32"/>
  <c r="R20" i="32"/>
  <c r="P9" i="32"/>
  <c r="S6" i="32"/>
  <c r="Q20" i="32"/>
  <c r="P1" i="32"/>
  <c r="O38" i="32"/>
  <c r="D9" i="32"/>
  <c r="P6" i="32"/>
  <c r="D13" i="32"/>
  <c r="G13" i="32"/>
  <c r="J13" i="32"/>
  <c r="N20" i="32"/>
  <c r="N25" i="32" s="1"/>
  <c r="J1" i="32"/>
  <c r="M6" i="32"/>
  <c r="M1" i="32"/>
  <c r="M9" i="32"/>
  <c r="L20" i="32"/>
  <c r="K20" i="32"/>
  <c r="K28" i="32" s="1"/>
  <c r="G6" i="32"/>
  <c r="J6" i="32"/>
  <c r="I20" i="32"/>
  <c r="J9" i="32"/>
  <c r="H20" i="32"/>
  <c r="G1" i="32"/>
  <c r="G9" i="32"/>
  <c r="F20" i="32"/>
  <c r="E20" i="32"/>
  <c r="E28" i="32" s="1"/>
  <c r="BL9" i="32"/>
  <c r="C31" i="32"/>
  <c r="D6" i="32"/>
  <c r="D1" i="32"/>
  <c r="B20" i="32"/>
  <c r="BL13" i="32"/>
  <c r="BL6" i="32"/>
  <c r="BL1" i="32"/>
  <c r="BK20" i="32"/>
  <c r="BJ23" i="31"/>
  <c r="BL19" i="31"/>
  <c r="BL18" i="31"/>
  <c r="BL17" i="31"/>
  <c r="BL16" i="31"/>
  <c r="BL15" i="31"/>
  <c r="BL14" i="31"/>
  <c r="BK13" i="31"/>
  <c r="BJ13" i="31"/>
  <c r="BL12" i="31"/>
  <c r="BL11" i="31"/>
  <c r="BL10" i="31"/>
  <c r="BK9" i="31"/>
  <c r="BJ9" i="31"/>
  <c r="BL8" i="31"/>
  <c r="BL7" i="31"/>
  <c r="BK6" i="31"/>
  <c r="BJ6" i="31"/>
  <c r="BK1" i="31"/>
  <c r="BJ1" i="31"/>
  <c r="BG23" i="31"/>
  <c r="BI19" i="31"/>
  <c r="BI18" i="31"/>
  <c r="BI17" i="31"/>
  <c r="BI16" i="31"/>
  <c r="BI15" i="31"/>
  <c r="BI14" i="31"/>
  <c r="BH13" i="31"/>
  <c r="BG13" i="31"/>
  <c r="BI12" i="31"/>
  <c r="BI11" i="31"/>
  <c r="BI10" i="31"/>
  <c r="BH9" i="31"/>
  <c r="BG9" i="31"/>
  <c r="BI8" i="31"/>
  <c r="BI7" i="31"/>
  <c r="BH6" i="31"/>
  <c r="BG6" i="31"/>
  <c r="BH1" i="31"/>
  <c r="BG1" i="31"/>
  <c r="BD23" i="31"/>
  <c r="BF19" i="31"/>
  <c r="BF18" i="31"/>
  <c r="BF17" i="31"/>
  <c r="BF16" i="31"/>
  <c r="BF15" i="31"/>
  <c r="BF14" i="31"/>
  <c r="BE13" i="31"/>
  <c r="BD13" i="31"/>
  <c r="BF12" i="31"/>
  <c r="BF11" i="31"/>
  <c r="BF10" i="31"/>
  <c r="BE9" i="31"/>
  <c r="BD9" i="31"/>
  <c r="BF8" i="31"/>
  <c r="BF7" i="31"/>
  <c r="BE6" i="31"/>
  <c r="BD6" i="31"/>
  <c r="BE1" i="31"/>
  <c r="BD1" i="31"/>
  <c r="BA23" i="31"/>
  <c r="BC19" i="31"/>
  <c r="BC18" i="31"/>
  <c r="BC17" i="31"/>
  <c r="BC16" i="31"/>
  <c r="BC15" i="31"/>
  <c r="BC14" i="31"/>
  <c r="BB13" i="31"/>
  <c r="BA13" i="31"/>
  <c r="BC12" i="31"/>
  <c r="BC11" i="31"/>
  <c r="BC10" i="31"/>
  <c r="BB9" i="31"/>
  <c r="BA9" i="31"/>
  <c r="BC8" i="31"/>
  <c r="BC7" i="31"/>
  <c r="BB6" i="31"/>
  <c r="BA6" i="31"/>
  <c r="BB1" i="31"/>
  <c r="BA1" i="31"/>
  <c r="C30" i="32" l="1"/>
  <c r="X29" i="32"/>
  <c r="C37" i="32"/>
  <c r="X25" i="32"/>
  <c r="X31" i="32"/>
  <c r="X37" i="32"/>
  <c r="X39" i="32"/>
  <c r="X33" i="32"/>
  <c r="X26" i="32"/>
  <c r="X28" i="32"/>
  <c r="X27" i="32"/>
  <c r="X30" i="32"/>
  <c r="AA31" i="32"/>
  <c r="AA30" i="32"/>
  <c r="O28" i="32"/>
  <c r="AA25" i="32"/>
  <c r="AA29" i="32"/>
  <c r="AA34" i="32"/>
  <c r="AA28" i="32"/>
  <c r="AA33" i="32"/>
  <c r="AA39" i="32"/>
  <c r="AA38" i="32"/>
  <c r="AA32" i="32"/>
  <c r="AA35" i="32"/>
  <c r="X32" i="32"/>
  <c r="X36" i="32"/>
  <c r="X35" i="32"/>
  <c r="AA37" i="32"/>
  <c r="AA27" i="32"/>
  <c r="O33" i="32"/>
  <c r="AH39" i="32"/>
  <c r="AH38" i="32"/>
  <c r="AH34" i="32"/>
  <c r="AH26" i="32"/>
  <c r="AH28" i="32"/>
  <c r="AH36" i="32"/>
  <c r="AH35" i="32"/>
  <c r="AH32" i="32"/>
  <c r="AH31" i="32"/>
  <c r="AH33" i="32"/>
  <c r="AH27" i="32"/>
  <c r="AH29" i="32"/>
  <c r="AH30" i="32"/>
  <c r="AH37" i="32"/>
  <c r="O27" i="32"/>
  <c r="O32" i="32"/>
  <c r="O34" i="32"/>
  <c r="AH25" i="32"/>
  <c r="AE39" i="32"/>
  <c r="AE36" i="32"/>
  <c r="AE31" i="32"/>
  <c r="AE27" i="32"/>
  <c r="AE33" i="32"/>
  <c r="AE30" i="32"/>
  <c r="AE34" i="32"/>
  <c r="AE35" i="32"/>
  <c r="AE29" i="32"/>
  <c r="AE37" i="32"/>
  <c r="AE26" i="32"/>
  <c r="AE38" i="32"/>
  <c r="AE28" i="32"/>
  <c r="AE32" i="32"/>
  <c r="AE25" i="32"/>
  <c r="C32" i="32"/>
  <c r="C36" i="32"/>
  <c r="C35" i="32"/>
  <c r="C34" i="32"/>
  <c r="Z37" i="32"/>
  <c r="Z33" i="32"/>
  <c r="Z29" i="32"/>
  <c r="Z38" i="32"/>
  <c r="Z34" i="32"/>
  <c r="Z30" i="32"/>
  <c r="Z26" i="32"/>
  <c r="Z36" i="32"/>
  <c r="Z39" i="32"/>
  <c r="Z35" i="32"/>
  <c r="Z31" i="32"/>
  <c r="Z27" i="32"/>
  <c r="AB20" i="32"/>
  <c r="AB25" i="32" s="1"/>
  <c r="Z32" i="32"/>
  <c r="Z28" i="32"/>
  <c r="C28" i="32"/>
  <c r="C29" i="32"/>
  <c r="C39" i="32"/>
  <c r="C38" i="32"/>
  <c r="Z25" i="32"/>
  <c r="C25" i="32"/>
  <c r="C33" i="32"/>
  <c r="C27" i="32"/>
  <c r="O39" i="32"/>
  <c r="BF9" i="31"/>
  <c r="O37" i="32"/>
  <c r="W28" i="32"/>
  <c r="O29" i="32"/>
  <c r="O31" i="32"/>
  <c r="O26" i="32"/>
  <c r="W37" i="32"/>
  <c r="W33" i="32"/>
  <c r="W29" i="32"/>
  <c r="W36" i="32"/>
  <c r="W38" i="32"/>
  <c r="W34" i="32"/>
  <c r="W30" i="32"/>
  <c r="W26" i="32"/>
  <c r="W39" i="32"/>
  <c r="W35" i="32"/>
  <c r="W31" i="32"/>
  <c r="W27" i="32"/>
  <c r="Y20" i="32"/>
  <c r="Y25" i="32" s="1"/>
  <c r="W32" i="32"/>
  <c r="O25" i="32"/>
  <c r="O36" i="32"/>
  <c r="O35" i="32"/>
  <c r="T28" i="32"/>
  <c r="U32" i="32"/>
  <c r="T37" i="32"/>
  <c r="T33" i="32"/>
  <c r="T29" i="32"/>
  <c r="T36" i="32"/>
  <c r="T38" i="32"/>
  <c r="T34" i="32"/>
  <c r="T30" i="32"/>
  <c r="T26" i="32"/>
  <c r="T39" i="32"/>
  <c r="T35" i="32"/>
  <c r="T31" i="32"/>
  <c r="T27" i="32"/>
  <c r="V20" i="32"/>
  <c r="T32" i="32"/>
  <c r="U38" i="32"/>
  <c r="U34" i="32"/>
  <c r="U30" i="32"/>
  <c r="U26" i="32"/>
  <c r="U39" i="32"/>
  <c r="U35" i="32"/>
  <c r="U31" i="32"/>
  <c r="U27" i="32"/>
  <c r="U36" i="32"/>
  <c r="U37" i="32"/>
  <c r="U33" i="32"/>
  <c r="U29" i="32"/>
  <c r="U25" i="32"/>
  <c r="R38" i="32"/>
  <c r="R34" i="32"/>
  <c r="R30" i="32"/>
  <c r="R26" i="32"/>
  <c r="R39" i="32"/>
  <c r="R35" i="32"/>
  <c r="R31" i="32"/>
  <c r="R27" i="32"/>
  <c r="R36" i="32"/>
  <c r="R37" i="32"/>
  <c r="R33" i="32"/>
  <c r="R29" i="32"/>
  <c r="Q37" i="32"/>
  <c r="Q33" i="32"/>
  <c r="Q29" i="32"/>
  <c r="Q38" i="32"/>
  <c r="Q34" i="32"/>
  <c r="Q30" i="32"/>
  <c r="Q26" i="32"/>
  <c r="Q39" i="32"/>
  <c r="Q35" i="32"/>
  <c r="Q31" i="32"/>
  <c r="Q27" i="32"/>
  <c r="S20" i="32"/>
  <c r="Q36" i="32"/>
  <c r="R28" i="32"/>
  <c r="R32" i="32"/>
  <c r="R25" i="32"/>
  <c r="Q28" i="32"/>
  <c r="Q32" i="32"/>
  <c r="Q25" i="32"/>
  <c r="BL9" i="31"/>
  <c r="N37" i="32"/>
  <c r="N33" i="32"/>
  <c r="N29" i="32"/>
  <c r="N38" i="32"/>
  <c r="N34" i="32"/>
  <c r="N30" i="32"/>
  <c r="N26" i="32"/>
  <c r="N36" i="32"/>
  <c r="N32" i="32"/>
  <c r="N39" i="32"/>
  <c r="N35" i="32"/>
  <c r="N31" i="32"/>
  <c r="N27" i="32"/>
  <c r="P20" i="32"/>
  <c r="N28" i="32"/>
  <c r="L38" i="32"/>
  <c r="L34" i="32"/>
  <c r="L30" i="32"/>
  <c r="L26" i="32"/>
  <c r="L36" i="32"/>
  <c r="L32" i="32"/>
  <c r="L37" i="32"/>
  <c r="L39" i="32"/>
  <c r="L35" i="32"/>
  <c r="L31" i="32"/>
  <c r="L27" i="32"/>
  <c r="L33" i="32"/>
  <c r="L29" i="32"/>
  <c r="L28" i="32"/>
  <c r="L25" i="32"/>
  <c r="K37" i="32"/>
  <c r="K33" i="32"/>
  <c r="K29" i="32"/>
  <c r="K39" i="32"/>
  <c r="K35" i="32"/>
  <c r="K27" i="32"/>
  <c r="K36" i="32"/>
  <c r="K32" i="32"/>
  <c r="K38" i="32"/>
  <c r="K34" i="32"/>
  <c r="K30" i="32"/>
  <c r="K26" i="32"/>
  <c r="K31" i="32"/>
  <c r="M20" i="32"/>
  <c r="M25" i="32" s="1"/>
  <c r="K25" i="32"/>
  <c r="I38" i="32"/>
  <c r="I34" i="32"/>
  <c r="I30" i="32"/>
  <c r="I26" i="32"/>
  <c r="I37" i="32"/>
  <c r="I39" i="32"/>
  <c r="I35" i="32"/>
  <c r="I31" i="32"/>
  <c r="I27" i="32"/>
  <c r="I33" i="32"/>
  <c r="I29" i="32"/>
  <c r="I36" i="32"/>
  <c r="I28" i="32"/>
  <c r="I32" i="32"/>
  <c r="H37" i="32"/>
  <c r="H33" i="32"/>
  <c r="H29" i="32"/>
  <c r="H32" i="32"/>
  <c r="H38" i="32"/>
  <c r="H34" i="32"/>
  <c r="H30" i="32"/>
  <c r="H26" i="32"/>
  <c r="H39" i="32"/>
  <c r="H35" i="32"/>
  <c r="H31" i="32"/>
  <c r="H27" i="32"/>
  <c r="J20" i="32"/>
  <c r="H36" i="32"/>
  <c r="H25" i="32"/>
  <c r="I25" i="32"/>
  <c r="H28" i="32"/>
  <c r="F38" i="32"/>
  <c r="F34" i="32"/>
  <c r="F30" i="32"/>
  <c r="F26" i="32"/>
  <c r="F36" i="32"/>
  <c r="F32" i="32"/>
  <c r="F37" i="32"/>
  <c r="F33" i="32"/>
  <c r="F39" i="32"/>
  <c r="F35" i="32"/>
  <c r="F31" i="32"/>
  <c r="F27" i="32"/>
  <c r="F29" i="32"/>
  <c r="F28" i="32"/>
  <c r="E37" i="32"/>
  <c r="E33" i="32"/>
  <c r="E29" i="32"/>
  <c r="E39" i="32"/>
  <c r="E35" i="32"/>
  <c r="E27" i="32"/>
  <c r="G20" i="32"/>
  <c r="E38" i="32"/>
  <c r="E34" i="32"/>
  <c r="E30" i="32"/>
  <c r="E26" i="32"/>
  <c r="E31" i="32"/>
  <c r="E36" i="32"/>
  <c r="E32" i="32"/>
  <c r="F25" i="32"/>
  <c r="E25" i="32"/>
  <c r="BB20" i="31"/>
  <c r="BB26" i="31" s="1"/>
  <c r="BC13" i="31"/>
  <c r="BI13" i="31"/>
  <c r="BL13" i="31"/>
  <c r="B37" i="32"/>
  <c r="B33" i="32"/>
  <c r="B29" i="32"/>
  <c r="B38" i="32"/>
  <c r="B34" i="32"/>
  <c r="B30" i="32"/>
  <c r="B26" i="32"/>
  <c r="B39" i="32"/>
  <c r="B35" i="32"/>
  <c r="B31" i="32"/>
  <c r="B27" i="32"/>
  <c r="D20" i="32"/>
  <c r="B36" i="32"/>
  <c r="B32" i="32"/>
  <c r="B28" i="32"/>
  <c r="B25" i="32"/>
  <c r="BJ38" i="32"/>
  <c r="BJ33" i="32"/>
  <c r="BJ29" i="32"/>
  <c r="BJ39" i="32"/>
  <c r="BJ34" i="32"/>
  <c r="BJ30" i="32"/>
  <c r="BJ26" i="32"/>
  <c r="BJ35" i="32"/>
  <c r="BJ31" i="32"/>
  <c r="BJ27" i="32"/>
  <c r="BL20" i="32"/>
  <c r="BJ37" i="32"/>
  <c r="BJ36" i="32"/>
  <c r="BJ32" i="32"/>
  <c r="BK39" i="32"/>
  <c r="BK34" i="32"/>
  <c r="BK30" i="32"/>
  <c r="BK26" i="32"/>
  <c r="BK35" i="32"/>
  <c r="BK31" i="32"/>
  <c r="BK27" i="32"/>
  <c r="BK37" i="32"/>
  <c r="BK36" i="32"/>
  <c r="BK32" i="32"/>
  <c r="BK38" i="32"/>
  <c r="BK33" i="32"/>
  <c r="BK29" i="32"/>
  <c r="BJ28" i="32"/>
  <c r="BK28" i="32"/>
  <c r="BJ25" i="32"/>
  <c r="BL1" i="31"/>
  <c r="BK25" i="32"/>
  <c r="BL6" i="31"/>
  <c r="BK20" i="31"/>
  <c r="BF13" i="31"/>
  <c r="BJ20" i="31"/>
  <c r="BI9" i="31"/>
  <c r="BF1" i="31"/>
  <c r="BH20" i="31"/>
  <c r="BH28" i="31" s="1"/>
  <c r="BC9" i="31"/>
  <c r="BI6" i="31"/>
  <c r="BI1" i="31"/>
  <c r="BG20" i="31"/>
  <c r="BG28" i="31" s="1"/>
  <c r="BF6" i="31"/>
  <c r="BC1" i="31"/>
  <c r="BE20" i="31"/>
  <c r="BD20" i="31"/>
  <c r="BC6" i="31"/>
  <c r="BA20" i="31"/>
  <c r="BA25" i="31" s="1"/>
  <c r="AX23" i="31"/>
  <c r="AZ19" i="31"/>
  <c r="AZ18" i="31"/>
  <c r="AZ17" i="31"/>
  <c r="AZ16" i="31"/>
  <c r="AZ15" i="31"/>
  <c r="AZ14" i="31"/>
  <c r="AY13" i="31"/>
  <c r="AX13" i="31"/>
  <c r="AZ12" i="31"/>
  <c r="AZ11" i="31"/>
  <c r="AZ10" i="31"/>
  <c r="AY9" i="31"/>
  <c r="AX9" i="31"/>
  <c r="AZ8" i="31"/>
  <c r="AZ7" i="31"/>
  <c r="AY6" i="31"/>
  <c r="AX6" i="31"/>
  <c r="AY1" i="31"/>
  <c r="AX1" i="31"/>
  <c r="BB35" i="31" l="1"/>
  <c r="AB39" i="32"/>
  <c r="AB38" i="32"/>
  <c r="AB34" i="32"/>
  <c r="AB26" i="32"/>
  <c r="AB36" i="32"/>
  <c r="AB33" i="32"/>
  <c r="AB35" i="32"/>
  <c r="AB27" i="32"/>
  <c r="AB37" i="32"/>
  <c r="AB31" i="32"/>
  <c r="AB30" i="32"/>
  <c r="AB28" i="32"/>
  <c r="AB29" i="32"/>
  <c r="AB32" i="32"/>
  <c r="Y39" i="32"/>
  <c r="Y38" i="32"/>
  <c r="Y34" i="32"/>
  <c r="Y26" i="32"/>
  <c r="Y30" i="32"/>
  <c r="Y28" i="32"/>
  <c r="Y27" i="32"/>
  <c r="Y32" i="32"/>
  <c r="Y31" i="32"/>
  <c r="Y37" i="32"/>
  <c r="Y36" i="32"/>
  <c r="Y33" i="32"/>
  <c r="Y29" i="32"/>
  <c r="Y35" i="32"/>
  <c r="BB30" i="31"/>
  <c r="BB32" i="31"/>
  <c r="BB37" i="31"/>
  <c r="V39" i="32"/>
  <c r="V38" i="32"/>
  <c r="V34" i="32"/>
  <c r="V26" i="32"/>
  <c r="V32" i="32"/>
  <c r="V37" i="32"/>
  <c r="V35" i="32"/>
  <c r="V28" i="32"/>
  <c r="V27" i="32"/>
  <c r="V30" i="32"/>
  <c r="V31" i="32"/>
  <c r="V36" i="32"/>
  <c r="V29" i="32"/>
  <c r="V33" i="32"/>
  <c r="V25" i="32"/>
  <c r="BB36" i="31"/>
  <c r="BB34" i="31"/>
  <c r="BB25" i="31"/>
  <c r="BB31" i="31"/>
  <c r="S39" i="32"/>
  <c r="S27" i="32"/>
  <c r="S37" i="32"/>
  <c r="S34" i="32"/>
  <c r="S29" i="32"/>
  <c r="S38" i="32"/>
  <c r="S35" i="32"/>
  <c r="S30" i="32"/>
  <c r="S26" i="32"/>
  <c r="S36" i="32"/>
  <c r="S33" i="32"/>
  <c r="S31" i="32"/>
  <c r="S28" i="32"/>
  <c r="S32" i="32"/>
  <c r="S25" i="32"/>
  <c r="P39" i="32"/>
  <c r="P26" i="32"/>
  <c r="P38" i="32"/>
  <c r="P34" i="32"/>
  <c r="P27" i="32"/>
  <c r="P31" i="32"/>
  <c r="P30" i="32"/>
  <c r="P33" i="32"/>
  <c r="P36" i="32"/>
  <c r="P32" i="32"/>
  <c r="P29" i="32"/>
  <c r="P37" i="32"/>
  <c r="P28" i="32"/>
  <c r="P35" i="32"/>
  <c r="P25" i="32"/>
  <c r="M39" i="32"/>
  <c r="M29" i="32"/>
  <c r="M38" i="32"/>
  <c r="M34" i="32"/>
  <c r="M26" i="32"/>
  <c r="M27" i="32"/>
  <c r="M37" i="32"/>
  <c r="M30" i="32"/>
  <c r="M32" i="32"/>
  <c r="M31" i="32"/>
  <c r="M36" i="32"/>
  <c r="M33" i="32"/>
  <c r="M35" i="32"/>
  <c r="M28" i="32"/>
  <c r="J39" i="32"/>
  <c r="J34" i="32"/>
  <c r="J38" i="32"/>
  <c r="J26" i="32"/>
  <c r="J36" i="32"/>
  <c r="J37" i="32"/>
  <c r="J32" i="32"/>
  <c r="J35" i="32"/>
  <c r="J27" i="32"/>
  <c r="J30" i="32"/>
  <c r="J31" i="32"/>
  <c r="J29" i="32"/>
  <c r="J33" i="32"/>
  <c r="J28" i="32"/>
  <c r="J25" i="32"/>
  <c r="BB28" i="31"/>
  <c r="BB33" i="31"/>
  <c r="BB39" i="31"/>
  <c r="BB38" i="31"/>
  <c r="BB29" i="31"/>
  <c r="BB27" i="31"/>
  <c r="G39" i="32"/>
  <c r="G29" i="32"/>
  <c r="G38" i="32"/>
  <c r="G34" i="32"/>
  <c r="G26" i="32"/>
  <c r="G27" i="32"/>
  <c r="G37" i="32"/>
  <c r="G30" i="32"/>
  <c r="G25" i="32"/>
  <c r="G32" i="32"/>
  <c r="G31" i="32"/>
  <c r="G36" i="32"/>
  <c r="G33" i="32"/>
  <c r="G35" i="32"/>
  <c r="G28" i="32"/>
  <c r="D39" i="32"/>
  <c r="D34" i="32"/>
  <c r="D38" i="32"/>
  <c r="D26" i="32"/>
  <c r="D28" i="32"/>
  <c r="D35" i="32"/>
  <c r="D27" i="32"/>
  <c r="D33" i="32"/>
  <c r="D30" i="32"/>
  <c r="D31" i="32"/>
  <c r="D37" i="32"/>
  <c r="D32" i="32"/>
  <c r="D29" i="32"/>
  <c r="D36" i="32"/>
  <c r="D25" i="32"/>
  <c r="BL38" i="32"/>
  <c r="BL29" i="32"/>
  <c r="BL39" i="32"/>
  <c r="BL34" i="32"/>
  <c r="BL26" i="32"/>
  <c r="BL28" i="32"/>
  <c r="BL25" i="32"/>
  <c r="BL27" i="32"/>
  <c r="BL35" i="32"/>
  <c r="BL36" i="32"/>
  <c r="BL31" i="32"/>
  <c r="BL32" i="32"/>
  <c r="BL33" i="32"/>
  <c r="BL30" i="32"/>
  <c r="BL37" i="32"/>
  <c r="BK38" i="31"/>
  <c r="BK34" i="31"/>
  <c r="BK30" i="31"/>
  <c r="BK26" i="31"/>
  <c r="BK29" i="31"/>
  <c r="BK39" i="31"/>
  <c r="BK35" i="31"/>
  <c r="BK31" i="31"/>
  <c r="BK27" i="31"/>
  <c r="BK37" i="31"/>
  <c r="BK33" i="31"/>
  <c r="BK36" i="31"/>
  <c r="BK28" i="31"/>
  <c r="BJ37" i="31"/>
  <c r="BJ33" i="31"/>
  <c r="BJ29" i="31"/>
  <c r="BJ36" i="31"/>
  <c r="BJ32" i="31"/>
  <c r="BJ38" i="31"/>
  <c r="BJ34" i="31"/>
  <c r="BJ30" i="31"/>
  <c r="BJ26" i="31"/>
  <c r="BJ39" i="31"/>
  <c r="BJ35" i="31"/>
  <c r="BJ31" i="31"/>
  <c r="BJ27" i="31"/>
  <c r="BL20" i="31"/>
  <c r="BJ25" i="31"/>
  <c r="BK32" i="31"/>
  <c r="BK25" i="31"/>
  <c r="BJ28" i="31"/>
  <c r="BG37" i="31"/>
  <c r="BG33" i="31"/>
  <c r="BG29" i="31"/>
  <c r="BG36" i="31"/>
  <c r="BG38" i="31"/>
  <c r="BG34" i="31"/>
  <c r="BG30" i="31"/>
  <c r="BG26" i="31"/>
  <c r="BG32" i="31"/>
  <c r="BG39" i="31"/>
  <c r="BG35" i="31"/>
  <c r="BG31" i="31"/>
  <c r="BG27" i="31"/>
  <c r="BI20" i="31"/>
  <c r="BI25" i="31" s="1"/>
  <c r="BH38" i="31"/>
  <c r="BH34" i="31"/>
  <c r="BH30" i="31"/>
  <c r="BH26" i="31"/>
  <c r="BH39" i="31"/>
  <c r="BH35" i="31"/>
  <c r="BH31" i="31"/>
  <c r="BH27" i="31"/>
  <c r="BH37" i="31"/>
  <c r="BH29" i="31"/>
  <c r="BH36" i="31"/>
  <c r="BH33" i="31"/>
  <c r="BH25" i="31"/>
  <c r="BG25" i="31"/>
  <c r="BH32" i="31"/>
  <c r="BD37" i="31"/>
  <c r="BD33" i="31"/>
  <c r="BD29" i="31"/>
  <c r="BF20" i="31"/>
  <c r="BD38" i="31"/>
  <c r="BD34" i="31"/>
  <c r="BD30" i="31"/>
  <c r="BD26" i="31"/>
  <c r="BD39" i="31"/>
  <c r="BD35" i="31"/>
  <c r="BD31" i="31"/>
  <c r="BD27" i="31"/>
  <c r="BD36" i="31"/>
  <c r="BD32" i="31"/>
  <c r="BD28" i="31"/>
  <c r="BD25" i="31"/>
  <c r="BE38" i="31"/>
  <c r="BE34" i="31"/>
  <c r="BE30" i="31"/>
  <c r="BE26" i="31"/>
  <c r="BE36" i="31"/>
  <c r="BE32" i="31"/>
  <c r="BE39" i="31"/>
  <c r="BE35" i="31"/>
  <c r="BE31" i="31"/>
  <c r="BE27" i="31"/>
  <c r="BE37" i="31"/>
  <c r="BE33" i="31"/>
  <c r="BE29" i="31"/>
  <c r="AZ9" i="31"/>
  <c r="BE25" i="31"/>
  <c r="BE28" i="31"/>
  <c r="AZ1" i="31"/>
  <c r="BA37" i="31"/>
  <c r="BA33" i="31"/>
  <c r="BA29" i="31"/>
  <c r="BA38" i="31"/>
  <c r="BA34" i="31"/>
  <c r="BA30" i="31"/>
  <c r="BA26" i="31"/>
  <c r="BA39" i="31"/>
  <c r="BA35" i="31"/>
  <c r="BA31" i="31"/>
  <c r="BA27" i="31"/>
  <c r="BC20" i="31"/>
  <c r="BC25" i="31" s="1"/>
  <c r="BA36" i="31"/>
  <c r="BA32" i="31"/>
  <c r="AZ6" i="31"/>
  <c r="BA28" i="31"/>
  <c r="AX20" i="31"/>
  <c r="AX25" i="31" s="1"/>
  <c r="AZ13" i="31"/>
  <c r="AY20" i="31"/>
  <c r="AY25" i="31" s="1"/>
  <c r="AU23" i="31"/>
  <c r="AW19" i="31"/>
  <c r="AW18" i="31"/>
  <c r="AW17" i="31"/>
  <c r="AW16" i="31"/>
  <c r="AW15" i="31"/>
  <c r="AW14" i="31"/>
  <c r="AV13" i="31"/>
  <c r="AU13" i="31"/>
  <c r="AW12" i="31"/>
  <c r="AW11" i="31"/>
  <c r="AW10" i="31"/>
  <c r="AV9" i="31"/>
  <c r="AU9" i="31"/>
  <c r="AW8" i="31"/>
  <c r="AW7" i="31"/>
  <c r="AV6" i="31"/>
  <c r="AU6" i="31"/>
  <c r="AV1" i="31"/>
  <c r="AU1" i="31"/>
  <c r="BL39" i="31" l="1"/>
  <c r="BL38" i="31"/>
  <c r="BL34" i="31"/>
  <c r="BL26" i="31"/>
  <c r="BL30" i="31"/>
  <c r="BL33" i="31"/>
  <c r="BL27" i="31"/>
  <c r="BL35" i="31"/>
  <c r="BL29" i="31"/>
  <c r="BL36" i="31"/>
  <c r="BL37" i="31"/>
  <c r="BL32" i="31"/>
  <c r="BL28" i="31"/>
  <c r="BL31" i="31"/>
  <c r="BL25" i="31"/>
  <c r="BI39" i="31"/>
  <c r="BI26" i="31"/>
  <c r="BI34" i="31"/>
  <c r="BI38" i="31"/>
  <c r="BI28" i="31"/>
  <c r="BI29" i="31"/>
  <c r="BI36" i="31"/>
  <c r="BI31" i="31"/>
  <c r="BI27" i="31"/>
  <c r="BI35" i="31"/>
  <c r="BI33" i="31"/>
  <c r="BI30" i="31"/>
  <c r="BI37" i="31"/>
  <c r="BI32" i="31"/>
  <c r="BF39" i="31"/>
  <c r="BF29" i="31"/>
  <c r="BF38" i="31"/>
  <c r="BF34" i="31"/>
  <c r="BF26" i="31"/>
  <c r="BF27" i="31"/>
  <c r="BF31" i="31"/>
  <c r="BF36" i="31"/>
  <c r="BF37" i="31"/>
  <c r="BF30" i="31"/>
  <c r="BF28" i="31"/>
  <c r="BF32" i="31"/>
  <c r="BF33" i="31"/>
  <c r="BF35" i="31"/>
  <c r="BF25" i="31"/>
  <c r="AW13" i="31"/>
  <c r="BC39" i="31"/>
  <c r="BC34" i="31"/>
  <c r="BC26" i="31"/>
  <c r="BC38" i="31"/>
  <c r="BC27" i="31"/>
  <c r="BC28" i="31"/>
  <c r="BC33" i="31"/>
  <c r="BC37" i="31"/>
  <c r="BC35" i="31"/>
  <c r="BC30" i="31"/>
  <c r="BC32" i="31"/>
  <c r="BC31" i="31"/>
  <c r="BC29" i="31"/>
  <c r="BC36" i="31"/>
  <c r="AY28" i="31"/>
  <c r="AW1" i="31"/>
  <c r="AX39" i="31"/>
  <c r="AX35" i="31"/>
  <c r="AX31" i="31"/>
  <c r="AX27" i="31"/>
  <c r="AZ20" i="31"/>
  <c r="AX36" i="31"/>
  <c r="AX37" i="31"/>
  <c r="AX33" i="31"/>
  <c r="AX29" i="31"/>
  <c r="AX38" i="31"/>
  <c r="AX34" i="31"/>
  <c r="AX30" i="31"/>
  <c r="AX26" i="31"/>
  <c r="AX28" i="31"/>
  <c r="AY36" i="31"/>
  <c r="AY37" i="31"/>
  <c r="AY33" i="31"/>
  <c r="AY29" i="31"/>
  <c r="AY38" i="31"/>
  <c r="AY34" i="31"/>
  <c r="AY30" i="31"/>
  <c r="AY26" i="31"/>
  <c r="AY39" i="31"/>
  <c r="AY35" i="31"/>
  <c r="AY31" i="31"/>
  <c r="AY27" i="31"/>
  <c r="AY32" i="31"/>
  <c r="AX32" i="31"/>
  <c r="AW9" i="31"/>
  <c r="AW6" i="31"/>
  <c r="AV20" i="31"/>
  <c r="AU20" i="31"/>
  <c r="AU25" i="31" s="1"/>
  <c r="AR23" i="31"/>
  <c r="AT19" i="31"/>
  <c r="AT18" i="31"/>
  <c r="AT17" i="31"/>
  <c r="AT16" i="31"/>
  <c r="AT15" i="31"/>
  <c r="AT14" i="31"/>
  <c r="AS13" i="31"/>
  <c r="AR13" i="31"/>
  <c r="AT12" i="31"/>
  <c r="AT11" i="31"/>
  <c r="AT10" i="31"/>
  <c r="AS9" i="31"/>
  <c r="AR9" i="31"/>
  <c r="AT8" i="31"/>
  <c r="AT7" i="31"/>
  <c r="AS6" i="31"/>
  <c r="AR6" i="31"/>
  <c r="AS1" i="31"/>
  <c r="AR1" i="31"/>
  <c r="AO23" i="31"/>
  <c r="AQ19" i="31"/>
  <c r="AQ18" i="31"/>
  <c r="AQ17" i="31"/>
  <c r="AQ16" i="31"/>
  <c r="AQ15" i="31"/>
  <c r="AQ14" i="31"/>
  <c r="AP13" i="31"/>
  <c r="AO13" i="31"/>
  <c r="AQ12" i="31"/>
  <c r="AQ11" i="31"/>
  <c r="AQ10" i="31"/>
  <c r="AP9" i="31"/>
  <c r="AO9" i="31"/>
  <c r="AQ8" i="31"/>
  <c r="AQ7" i="31"/>
  <c r="AP6" i="31"/>
  <c r="AO6" i="31"/>
  <c r="AP1" i="31"/>
  <c r="AO1" i="31"/>
  <c r="AL23" i="31"/>
  <c r="AN19" i="31"/>
  <c r="AN18" i="31"/>
  <c r="AN17" i="31"/>
  <c r="AN16" i="31"/>
  <c r="AN15" i="31"/>
  <c r="AN14" i="31"/>
  <c r="AM13" i="31"/>
  <c r="AL13" i="31"/>
  <c r="AN12" i="31"/>
  <c r="AN11" i="31"/>
  <c r="AN10" i="31"/>
  <c r="AM9" i="31"/>
  <c r="AL9" i="31"/>
  <c r="AN8" i="31"/>
  <c r="AN7" i="31"/>
  <c r="AM6" i="31"/>
  <c r="AL6" i="31"/>
  <c r="AM1" i="31"/>
  <c r="AL1" i="31"/>
  <c r="AI23" i="31"/>
  <c r="AK19" i="31"/>
  <c r="AK18" i="31"/>
  <c r="AK17" i="31"/>
  <c r="AK16" i="31"/>
  <c r="AK15" i="31"/>
  <c r="AK14" i="31"/>
  <c r="AJ13" i="31"/>
  <c r="AI13" i="31"/>
  <c r="AK12" i="31"/>
  <c r="AK11" i="31"/>
  <c r="AK10" i="31"/>
  <c r="AJ9" i="31"/>
  <c r="AI9" i="31"/>
  <c r="AK8" i="31"/>
  <c r="AK7" i="31"/>
  <c r="AJ6" i="31"/>
  <c r="AI6" i="31"/>
  <c r="AJ1" i="31"/>
  <c r="AI1" i="31"/>
  <c r="AF23" i="31"/>
  <c r="AH19" i="31"/>
  <c r="AH18" i="31"/>
  <c r="AH17" i="31"/>
  <c r="AH16" i="31"/>
  <c r="AH15" i="31"/>
  <c r="AH14" i="31"/>
  <c r="AG13" i="31"/>
  <c r="AF13" i="31"/>
  <c r="AH12" i="31"/>
  <c r="AH11" i="31"/>
  <c r="AH10" i="31"/>
  <c r="AG9" i="31"/>
  <c r="AF9" i="31"/>
  <c r="AH8" i="31"/>
  <c r="AH7" i="31"/>
  <c r="AG6" i="31"/>
  <c r="AF6" i="31"/>
  <c r="AG1" i="31"/>
  <c r="AF1" i="31"/>
  <c r="AC23" i="31"/>
  <c r="AE19" i="31"/>
  <c r="AE18" i="31"/>
  <c r="AE17" i="31"/>
  <c r="AE16" i="31"/>
  <c r="AE15" i="31"/>
  <c r="AE14" i="31"/>
  <c r="AD13" i="31"/>
  <c r="AC13" i="31"/>
  <c r="AE12" i="31"/>
  <c r="AE11" i="31"/>
  <c r="AE10" i="31"/>
  <c r="AD9" i="31"/>
  <c r="AC9" i="31"/>
  <c r="AE8" i="31"/>
  <c r="AE7" i="31"/>
  <c r="AD6" i="31"/>
  <c r="AC6" i="31"/>
  <c r="AD1" i="31"/>
  <c r="AC1" i="31"/>
  <c r="Z23" i="31"/>
  <c r="AB19" i="31"/>
  <c r="AB18" i="31"/>
  <c r="AB17" i="31"/>
  <c r="AB16" i="31"/>
  <c r="AB15" i="31"/>
  <c r="AB14" i="31"/>
  <c r="AA13" i="31"/>
  <c r="Z13" i="31"/>
  <c r="AB12" i="31"/>
  <c r="AB11" i="31"/>
  <c r="AB10" i="31"/>
  <c r="AA9" i="31"/>
  <c r="Z9" i="31"/>
  <c r="AB8" i="31"/>
  <c r="AB7" i="31"/>
  <c r="AA6" i="31"/>
  <c r="Z6" i="31"/>
  <c r="AA1" i="31"/>
  <c r="Z1" i="31"/>
  <c r="W23" i="31"/>
  <c r="Y19" i="31"/>
  <c r="Y18" i="31"/>
  <c r="Y17" i="31"/>
  <c r="Y16" i="31"/>
  <c r="Y15" i="31"/>
  <c r="Y14" i="31"/>
  <c r="X13" i="31"/>
  <c r="W13" i="31"/>
  <c r="Y12" i="31"/>
  <c r="Y11" i="31"/>
  <c r="Y10" i="31"/>
  <c r="X9" i="31"/>
  <c r="W9" i="31"/>
  <c r="Y8" i="31"/>
  <c r="Y7" i="31"/>
  <c r="X6" i="31"/>
  <c r="W6" i="31"/>
  <c r="X1" i="31"/>
  <c r="W1" i="31"/>
  <c r="AD20" i="31" l="1"/>
  <c r="AD38" i="31" s="1"/>
  <c r="AT13" i="31"/>
  <c r="AK13" i="31"/>
  <c r="AQ13" i="31"/>
  <c r="AU28" i="31"/>
  <c r="AZ39" i="31"/>
  <c r="AZ31" i="31"/>
  <c r="AZ36" i="31"/>
  <c r="AZ34" i="31"/>
  <c r="AZ33" i="31"/>
  <c r="AZ38" i="31"/>
  <c r="AZ35" i="31"/>
  <c r="AZ25" i="31"/>
  <c r="AZ37" i="31"/>
  <c r="AZ26" i="31"/>
  <c r="AZ27" i="31"/>
  <c r="AZ28" i="31"/>
  <c r="AZ29" i="31"/>
  <c r="AZ30" i="31"/>
  <c r="AZ32" i="31"/>
  <c r="AH9" i="31"/>
  <c r="AN9" i="31"/>
  <c r="AT1" i="31"/>
  <c r="AV38" i="31"/>
  <c r="AV34" i="31"/>
  <c r="AV30" i="31"/>
  <c r="AV26" i="31"/>
  <c r="AV39" i="31"/>
  <c r="AV35" i="31"/>
  <c r="AV31" i="31"/>
  <c r="AV27" i="31"/>
  <c r="AV37" i="31"/>
  <c r="AV33" i="31"/>
  <c r="AV29" i="31"/>
  <c r="AV36" i="31"/>
  <c r="AV32" i="31"/>
  <c r="AU37" i="31"/>
  <c r="AU33" i="31"/>
  <c r="AU29" i="31"/>
  <c r="AU38" i="31"/>
  <c r="AU34" i="31"/>
  <c r="AU30" i="31"/>
  <c r="AU26" i="31"/>
  <c r="AU36" i="31"/>
  <c r="AU32" i="31"/>
  <c r="AU39" i="31"/>
  <c r="AU35" i="31"/>
  <c r="AU31" i="31"/>
  <c r="AU27" i="31"/>
  <c r="AW20" i="31"/>
  <c r="AV28" i="31"/>
  <c r="AV25" i="31"/>
  <c r="AQ9" i="31"/>
  <c r="AT6" i="31"/>
  <c r="AS20" i="31"/>
  <c r="AS28" i="31" s="1"/>
  <c r="AN13" i="31"/>
  <c r="AT9" i="31"/>
  <c r="AR20" i="31"/>
  <c r="AP20" i="31"/>
  <c r="AP25" i="31" s="1"/>
  <c r="AQ6" i="31"/>
  <c r="AE13" i="31"/>
  <c r="AQ1" i="31"/>
  <c r="AO20" i="31"/>
  <c r="AN6" i="31"/>
  <c r="AK1" i="31"/>
  <c r="AM20" i="31"/>
  <c r="AM25" i="31" s="1"/>
  <c r="AN1" i="31"/>
  <c r="AH1" i="31"/>
  <c r="AL20" i="31"/>
  <c r="AL28" i="31" s="1"/>
  <c r="AK6" i="31"/>
  <c r="AK9" i="31"/>
  <c r="AJ20" i="31"/>
  <c r="AJ28" i="31" s="1"/>
  <c r="AI20" i="31"/>
  <c r="AI25" i="31" s="1"/>
  <c r="AH13" i="31"/>
  <c r="AG20" i="31"/>
  <c r="AH6" i="31"/>
  <c r="AF20" i="31"/>
  <c r="AE9" i="31"/>
  <c r="AD30" i="31"/>
  <c r="AD26" i="31"/>
  <c r="AD31" i="31"/>
  <c r="AD27" i="31"/>
  <c r="AD29" i="31"/>
  <c r="AD36" i="31"/>
  <c r="AD25" i="31"/>
  <c r="AE6" i="31"/>
  <c r="AE1" i="31"/>
  <c r="Y13" i="31"/>
  <c r="AA20" i="31"/>
  <c r="AA26" i="31" s="1"/>
  <c r="AB13" i="31"/>
  <c r="AC20" i="31"/>
  <c r="AC25" i="31" s="1"/>
  <c r="AB1" i="31"/>
  <c r="AB9" i="31"/>
  <c r="Y1" i="31"/>
  <c r="AB6" i="31"/>
  <c r="Z20" i="31"/>
  <c r="Z28" i="31" s="1"/>
  <c r="Y9" i="31"/>
  <c r="X20" i="31"/>
  <c r="X28" i="31" s="1"/>
  <c r="Y6" i="31"/>
  <c r="W20" i="31"/>
  <c r="W25" i="31" s="1"/>
  <c r="T23" i="31"/>
  <c r="V19" i="31"/>
  <c r="V18" i="31"/>
  <c r="V17" i="31"/>
  <c r="V16" i="31"/>
  <c r="V15" i="31"/>
  <c r="V14" i="31"/>
  <c r="U13" i="31"/>
  <c r="T13" i="31"/>
  <c r="V12" i="31"/>
  <c r="V11" i="31"/>
  <c r="V10" i="31"/>
  <c r="U9" i="31"/>
  <c r="T9" i="31"/>
  <c r="V8" i="31"/>
  <c r="V7" i="31"/>
  <c r="U6" i="31"/>
  <c r="T6" i="31"/>
  <c r="U1" i="31"/>
  <c r="T1" i="31"/>
  <c r="AD32" i="31" l="1"/>
  <c r="AD33" i="31"/>
  <c r="AD35" i="31"/>
  <c r="AD34" i="31"/>
  <c r="AD28" i="31"/>
  <c r="AD37" i="31"/>
  <c r="AD39" i="31"/>
  <c r="AW39" i="31"/>
  <c r="AW31" i="31"/>
  <c r="AW38" i="31"/>
  <c r="AW34" i="31"/>
  <c r="AW26" i="31"/>
  <c r="AW27" i="31"/>
  <c r="AW29" i="31"/>
  <c r="AW37" i="31"/>
  <c r="AW35" i="31"/>
  <c r="AW30" i="31"/>
  <c r="AW32" i="31"/>
  <c r="AW33" i="31"/>
  <c r="AW28" i="31"/>
  <c r="AW36" i="31"/>
  <c r="AW25" i="31"/>
  <c r="AR37" i="31"/>
  <c r="AR33" i="31"/>
  <c r="AR29" i="31"/>
  <c r="AR36" i="31"/>
  <c r="AR38" i="31"/>
  <c r="AR34" i="31"/>
  <c r="AR30" i="31"/>
  <c r="AR26" i="31"/>
  <c r="AR32" i="31"/>
  <c r="AR39" i="31"/>
  <c r="AR35" i="31"/>
  <c r="AR31" i="31"/>
  <c r="AR27" i="31"/>
  <c r="AT20" i="31"/>
  <c r="AT28" i="31" s="1"/>
  <c r="AS32" i="31"/>
  <c r="AS38" i="31"/>
  <c r="AS34" i="31"/>
  <c r="AS30" i="31"/>
  <c r="AS26" i="31"/>
  <c r="AS39" i="31"/>
  <c r="AS35" i="31"/>
  <c r="AS31" i="31"/>
  <c r="AS27" i="31"/>
  <c r="AS37" i="31"/>
  <c r="AS33" i="31"/>
  <c r="AS36" i="31"/>
  <c r="AS29" i="31"/>
  <c r="AS25" i="31"/>
  <c r="AR28" i="31"/>
  <c r="AR25" i="31"/>
  <c r="AP38" i="31"/>
  <c r="AP34" i="31"/>
  <c r="AP30" i="31"/>
  <c r="AP26" i="31"/>
  <c r="AP39" i="31"/>
  <c r="AP35" i="31"/>
  <c r="AP31" i="31"/>
  <c r="AP27" i="31"/>
  <c r="AP36" i="31"/>
  <c r="AP37" i="31"/>
  <c r="AP33" i="31"/>
  <c r="AP29" i="31"/>
  <c r="AO37" i="31"/>
  <c r="AO33" i="31"/>
  <c r="AO29" i="31"/>
  <c r="AO38" i="31"/>
  <c r="AO34" i="31"/>
  <c r="AO30" i="31"/>
  <c r="AO26" i="31"/>
  <c r="AO36" i="31"/>
  <c r="AO39" i="31"/>
  <c r="AO35" i="31"/>
  <c r="AO31" i="31"/>
  <c r="AO27" i="31"/>
  <c r="AQ20" i="31"/>
  <c r="AQ25" i="31" s="1"/>
  <c r="AO32" i="31"/>
  <c r="AO28" i="31"/>
  <c r="AO25" i="31"/>
  <c r="AA30" i="31"/>
  <c r="AP32" i="31"/>
  <c r="AP28" i="31"/>
  <c r="AM28" i="31"/>
  <c r="AL37" i="31"/>
  <c r="AL33" i="31"/>
  <c r="AL29" i="31"/>
  <c r="AL38" i="31"/>
  <c r="AL34" i="31"/>
  <c r="AL30" i="31"/>
  <c r="AL26" i="31"/>
  <c r="AL39" i="31"/>
  <c r="AL35" i="31"/>
  <c r="AL31" i="31"/>
  <c r="AL27" i="31"/>
  <c r="AN20" i="31"/>
  <c r="AL36" i="31"/>
  <c r="AL32" i="31"/>
  <c r="AM38" i="31"/>
  <c r="AM34" i="31"/>
  <c r="AM30" i="31"/>
  <c r="AM26" i="31"/>
  <c r="AM32" i="31"/>
  <c r="AM37" i="31"/>
  <c r="AM39" i="31"/>
  <c r="AM35" i="31"/>
  <c r="AM31" i="31"/>
  <c r="AM27" i="31"/>
  <c r="AM36" i="31"/>
  <c r="AM33" i="31"/>
  <c r="AM29" i="31"/>
  <c r="AL25" i="31"/>
  <c r="AJ32" i="31"/>
  <c r="AI28" i="31"/>
  <c r="AI37" i="31"/>
  <c r="AI33" i="31"/>
  <c r="AI29" i="31"/>
  <c r="AI32" i="31"/>
  <c r="AI38" i="31"/>
  <c r="AI34" i="31"/>
  <c r="AI30" i="31"/>
  <c r="AI26" i="31"/>
  <c r="AI39" i="31"/>
  <c r="AI35" i="31"/>
  <c r="AI31" i="31"/>
  <c r="AI27" i="31"/>
  <c r="AK20" i="31"/>
  <c r="AK25" i="31" s="1"/>
  <c r="AI36" i="31"/>
  <c r="AA27" i="31"/>
  <c r="AJ38" i="31"/>
  <c r="AJ34" i="31"/>
  <c r="AJ30" i="31"/>
  <c r="AJ26" i="31"/>
  <c r="AJ37" i="31"/>
  <c r="AJ39" i="31"/>
  <c r="AJ35" i="31"/>
  <c r="AJ31" i="31"/>
  <c r="AJ27" i="31"/>
  <c r="AJ33" i="31"/>
  <c r="AJ36" i="31"/>
  <c r="AJ29" i="31"/>
  <c r="AJ25" i="31"/>
  <c r="AA31" i="31"/>
  <c r="AA34" i="31"/>
  <c r="AA29" i="31"/>
  <c r="AA25" i="31"/>
  <c r="AA37" i="31"/>
  <c r="AA28" i="31"/>
  <c r="AG38" i="31"/>
  <c r="AG34" i="31"/>
  <c r="AG30" i="31"/>
  <c r="AG26" i="31"/>
  <c r="AG39" i="31"/>
  <c r="AG35" i="31"/>
  <c r="AG31" i="31"/>
  <c r="AG27" i="31"/>
  <c r="AG36" i="31"/>
  <c r="AG37" i="31"/>
  <c r="AG33" i="31"/>
  <c r="AG29" i="31"/>
  <c r="AG32" i="31"/>
  <c r="AF37" i="31"/>
  <c r="AF33" i="31"/>
  <c r="AF29" i="31"/>
  <c r="AF38" i="31"/>
  <c r="AF34" i="31"/>
  <c r="AF30" i="31"/>
  <c r="AF26" i="31"/>
  <c r="AF39" i="31"/>
  <c r="AF35" i="31"/>
  <c r="AF31" i="31"/>
  <c r="AF27" i="31"/>
  <c r="AH20" i="31"/>
  <c r="AH25" i="31" s="1"/>
  <c r="AF36" i="31"/>
  <c r="AG28" i="31"/>
  <c r="AG25" i="31"/>
  <c r="AF28" i="31"/>
  <c r="AF32" i="31"/>
  <c r="AF25" i="31"/>
  <c r="AC28" i="31"/>
  <c r="AA33" i="31"/>
  <c r="AA35" i="31"/>
  <c r="AA32" i="31"/>
  <c r="AA38" i="31"/>
  <c r="AA36" i="31"/>
  <c r="AA39" i="31"/>
  <c r="AC37" i="31"/>
  <c r="AC33" i="31"/>
  <c r="AC29" i="31"/>
  <c r="AC38" i="31"/>
  <c r="AC34" i="31"/>
  <c r="AC30" i="31"/>
  <c r="AC26" i="31"/>
  <c r="AC36" i="31"/>
  <c r="AC39" i="31"/>
  <c r="AC35" i="31"/>
  <c r="AC31" i="31"/>
  <c r="AC27" i="31"/>
  <c r="AE20" i="31"/>
  <c r="AC32" i="31"/>
  <c r="V1" i="31"/>
  <c r="Z37" i="31"/>
  <c r="Z33" i="31"/>
  <c r="Z29" i="31"/>
  <c r="Z35" i="31"/>
  <c r="Z32" i="31"/>
  <c r="Z38" i="31"/>
  <c r="Z34" i="31"/>
  <c r="Z30" i="31"/>
  <c r="Z26" i="31"/>
  <c r="Z39" i="31"/>
  <c r="Z31" i="31"/>
  <c r="Z27" i="31"/>
  <c r="AB20" i="31"/>
  <c r="AB25" i="31" s="1"/>
  <c r="Z36" i="31"/>
  <c r="Z25" i="31"/>
  <c r="X32" i="31"/>
  <c r="W28" i="31"/>
  <c r="W37" i="31"/>
  <c r="W33" i="31"/>
  <c r="W29" i="31"/>
  <c r="W38" i="31"/>
  <c r="W34" i="31"/>
  <c r="W30" i="31"/>
  <c r="W26" i="31"/>
  <c r="W36" i="31"/>
  <c r="W39" i="31"/>
  <c r="W35" i="31"/>
  <c r="W31" i="31"/>
  <c r="W27" i="31"/>
  <c r="Y20" i="31"/>
  <c r="W32" i="31"/>
  <c r="X38" i="31"/>
  <c r="X34" i="31"/>
  <c r="X30" i="31"/>
  <c r="X26" i="31"/>
  <c r="X39" i="31"/>
  <c r="X35" i="31"/>
  <c r="X31" i="31"/>
  <c r="X27" i="31"/>
  <c r="X37" i="31"/>
  <c r="X33" i="31"/>
  <c r="X36" i="31"/>
  <c r="X29" i="31"/>
  <c r="X25" i="31"/>
  <c r="V6" i="31"/>
  <c r="V9" i="31"/>
  <c r="T20" i="31"/>
  <c r="T28" i="31" s="1"/>
  <c r="V13" i="31"/>
  <c r="U20" i="31"/>
  <c r="U28" i="31" s="1"/>
  <c r="Q23" i="31"/>
  <c r="S19" i="31"/>
  <c r="S18" i="31"/>
  <c r="S17" i="31"/>
  <c r="S16" i="31"/>
  <c r="S15" i="31"/>
  <c r="S14" i="31"/>
  <c r="R13" i="31"/>
  <c r="Q13" i="31"/>
  <c r="S12" i="31"/>
  <c r="S11" i="31"/>
  <c r="S10" i="31"/>
  <c r="R9" i="31"/>
  <c r="Q9" i="31"/>
  <c r="S8" i="31"/>
  <c r="S7" i="31"/>
  <c r="R6" i="31"/>
  <c r="Q6" i="31"/>
  <c r="R1" i="31"/>
  <c r="Q1" i="31"/>
  <c r="AT25" i="31" l="1"/>
  <c r="AT39" i="31"/>
  <c r="AT34" i="31"/>
  <c r="AT26" i="31"/>
  <c r="AT38" i="31"/>
  <c r="AT37" i="31"/>
  <c r="AT32" i="31"/>
  <c r="AT35" i="31"/>
  <c r="AT30" i="31"/>
  <c r="AT27" i="31"/>
  <c r="AT36" i="31"/>
  <c r="AT33" i="31"/>
  <c r="AT31" i="31"/>
  <c r="AT29" i="31"/>
  <c r="AQ39" i="31"/>
  <c r="AQ26" i="31"/>
  <c r="AQ38" i="31"/>
  <c r="AQ34" i="31"/>
  <c r="AQ30" i="31"/>
  <c r="AQ33" i="31"/>
  <c r="AQ37" i="31"/>
  <c r="AQ27" i="31"/>
  <c r="AQ35" i="31"/>
  <c r="AQ31" i="31"/>
  <c r="AQ29" i="31"/>
  <c r="AQ28" i="31"/>
  <c r="AQ36" i="31"/>
  <c r="AQ32" i="31"/>
  <c r="AN39" i="31"/>
  <c r="AN34" i="31"/>
  <c r="AN26" i="31"/>
  <c r="AN29" i="31"/>
  <c r="AN38" i="31"/>
  <c r="AN27" i="31"/>
  <c r="AN37" i="31"/>
  <c r="AN32" i="31"/>
  <c r="AN36" i="31"/>
  <c r="AN33" i="31"/>
  <c r="AN35" i="31"/>
  <c r="AN30" i="31"/>
  <c r="AN28" i="31"/>
  <c r="AN25" i="31"/>
  <c r="AN31" i="31"/>
  <c r="AK39" i="31"/>
  <c r="AK38" i="31"/>
  <c r="AK34" i="31"/>
  <c r="AK26" i="31"/>
  <c r="AK27" i="31"/>
  <c r="AK37" i="31"/>
  <c r="AK35" i="31"/>
  <c r="AK33" i="31"/>
  <c r="AK32" i="31"/>
  <c r="AK36" i="31"/>
  <c r="AK30" i="31"/>
  <c r="AK29" i="31"/>
  <c r="AK31" i="31"/>
  <c r="AK28" i="31"/>
  <c r="AH39" i="31"/>
  <c r="AH27" i="31"/>
  <c r="AH37" i="31"/>
  <c r="AH38" i="31"/>
  <c r="AH29" i="31"/>
  <c r="AH35" i="31"/>
  <c r="AH30" i="31"/>
  <c r="AH31" i="31"/>
  <c r="AH26" i="31"/>
  <c r="AH36" i="31"/>
  <c r="AH33" i="31"/>
  <c r="AH34" i="31"/>
  <c r="AH28" i="31"/>
  <c r="AH32" i="31"/>
  <c r="AE39" i="31"/>
  <c r="AE26" i="31"/>
  <c r="AE38" i="31"/>
  <c r="AE34" i="31"/>
  <c r="AE27" i="31"/>
  <c r="AE31" i="31"/>
  <c r="AE35" i="31"/>
  <c r="AE32" i="31"/>
  <c r="AE33" i="31"/>
  <c r="AE36" i="31"/>
  <c r="AE37" i="31"/>
  <c r="AE29" i="31"/>
  <c r="AE28" i="31"/>
  <c r="AE30" i="31"/>
  <c r="AE25" i="31"/>
  <c r="S9" i="31"/>
  <c r="AB39" i="31"/>
  <c r="AB34" i="31"/>
  <c r="AB26" i="31"/>
  <c r="AB29" i="31"/>
  <c r="AB38" i="31"/>
  <c r="AB33" i="31"/>
  <c r="AB30" i="31"/>
  <c r="AB27" i="31"/>
  <c r="AB28" i="31"/>
  <c r="AB35" i="31"/>
  <c r="AB37" i="31"/>
  <c r="AB36" i="31"/>
  <c r="AB31" i="31"/>
  <c r="AB32" i="31"/>
  <c r="S13" i="31"/>
  <c r="Y39" i="31"/>
  <c r="Y38" i="31"/>
  <c r="Y34" i="31"/>
  <c r="Y26" i="31"/>
  <c r="Y32" i="31"/>
  <c r="Y37" i="31"/>
  <c r="Y28" i="31"/>
  <c r="Y35" i="31"/>
  <c r="Y30" i="31"/>
  <c r="Y27" i="31"/>
  <c r="Y36" i="31"/>
  <c r="Y33" i="31"/>
  <c r="Y31" i="31"/>
  <c r="Y29" i="31"/>
  <c r="Y25" i="31"/>
  <c r="T32" i="31"/>
  <c r="S1" i="31"/>
  <c r="R20" i="31"/>
  <c r="R38" i="31" s="1"/>
  <c r="T25" i="31"/>
  <c r="U36" i="31"/>
  <c r="U37" i="31"/>
  <c r="U33" i="31"/>
  <c r="U29" i="31"/>
  <c r="U38" i="31"/>
  <c r="U34" i="31"/>
  <c r="U30" i="31"/>
  <c r="U26" i="31"/>
  <c r="U39" i="31"/>
  <c r="U35" i="31"/>
  <c r="U31" i="31"/>
  <c r="U27" i="31"/>
  <c r="U32" i="31"/>
  <c r="T39" i="31"/>
  <c r="T35" i="31"/>
  <c r="T31" i="31"/>
  <c r="T27" i="31"/>
  <c r="V20" i="31"/>
  <c r="T36" i="31"/>
  <c r="T37" i="31"/>
  <c r="T33" i="31"/>
  <c r="T29" i="31"/>
  <c r="T38" i="31"/>
  <c r="T34" i="31"/>
  <c r="T30" i="31"/>
  <c r="T26" i="31"/>
  <c r="U25" i="31"/>
  <c r="S6" i="31"/>
  <c r="Q20" i="31"/>
  <c r="Q25" i="31" s="1"/>
  <c r="N23" i="31"/>
  <c r="P19" i="31"/>
  <c r="P18" i="31"/>
  <c r="P17" i="31"/>
  <c r="P16" i="31"/>
  <c r="P15" i="31"/>
  <c r="P14" i="31"/>
  <c r="O13" i="31"/>
  <c r="N13" i="31"/>
  <c r="P12" i="31"/>
  <c r="P11" i="31"/>
  <c r="P10" i="31"/>
  <c r="O9" i="31"/>
  <c r="N9" i="31"/>
  <c r="P8" i="31"/>
  <c r="P7" i="31"/>
  <c r="O6" i="31"/>
  <c r="N6" i="31"/>
  <c r="O1" i="31"/>
  <c r="N1" i="31"/>
  <c r="K23" i="31"/>
  <c r="M19" i="31"/>
  <c r="M18" i="31"/>
  <c r="M17" i="31"/>
  <c r="M16" i="31"/>
  <c r="M15" i="31"/>
  <c r="M14" i="31"/>
  <c r="L13" i="31"/>
  <c r="K13" i="31"/>
  <c r="M12" i="31"/>
  <c r="M11" i="31"/>
  <c r="M10" i="31"/>
  <c r="L9" i="31"/>
  <c r="K9" i="31"/>
  <c r="M8" i="31"/>
  <c r="M7" i="31"/>
  <c r="L6" i="31"/>
  <c r="K6" i="31"/>
  <c r="L1" i="31"/>
  <c r="K1" i="31"/>
  <c r="H23" i="31"/>
  <c r="J19" i="31"/>
  <c r="J18" i="31"/>
  <c r="J17" i="31"/>
  <c r="J16" i="31"/>
  <c r="J15" i="31"/>
  <c r="J14" i="31"/>
  <c r="I13" i="31"/>
  <c r="H13" i="31"/>
  <c r="J12" i="31"/>
  <c r="J11" i="31"/>
  <c r="J10" i="31"/>
  <c r="I9" i="31"/>
  <c r="H9" i="31"/>
  <c r="J8" i="31"/>
  <c r="J7" i="31"/>
  <c r="I6" i="31"/>
  <c r="H6" i="31"/>
  <c r="I1" i="31"/>
  <c r="H1" i="31"/>
  <c r="E23" i="31"/>
  <c r="G19" i="31"/>
  <c r="G18" i="31"/>
  <c r="G17" i="31"/>
  <c r="G16" i="31"/>
  <c r="G15" i="31"/>
  <c r="G14" i="31"/>
  <c r="F13" i="31"/>
  <c r="E13" i="31"/>
  <c r="G12" i="31"/>
  <c r="G11" i="31"/>
  <c r="G10" i="31"/>
  <c r="F9" i="31"/>
  <c r="E9" i="31"/>
  <c r="G8" i="31"/>
  <c r="G7" i="31"/>
  <c r="F6" i="31"/>
  <c r="E6" i="31"/>
  <c r="F1" i="31"/>
  <c r="E1" i="31"/>
  <c r="B23" i="31"/>
  <c r="D19" i="31"/>
  <c r="D18" i="31"/>
  <c r="D17" i="31"/>
  <c r="D16" i="31"/>
  <c r="D15" i="31"/>
  <c r="D14" i="31"/>
  <c r="C13" i="31"/>
  <c r="B13" i="31"/>
  <c r="D12" i="31"/>
  <c r="D11" i="31"/>
  <c r="D10" i="31"/>
  <c r="C9" i="31"/>
  <c r="B9" i="31"/>
  <c r="D8" i="31"/>
  <c r="D7" i="31"/>
  <c r="C6" i="31"/>
  <c r="B6" i="31"/>
  <c r="C1" i="31"/>
  <c r="B1" i="31"/>
  <c r="BR11" i="31"/>
  <c r="AU23" i="30"/>
  <c r="AW19" i="30"/>
  <c r="AW18" i="30"/>
  <c r="AW17" i="30"/>
  <c r="AW16" i="30"/>
  <c r="AW15" i="30"/>
  <c r="AW14" i="30"/>
  <c r="AV13" i="30"/>
  <c r="AU13" i="30"/>
  <c r="AW12" i="30"/>
  <c r="AW11" i="30"/>
  <c r="AW10" i="30"/>
  <c r="AV9" i="30"/>
  <c r="AU9" i="30"/>
  <c r="AW8" i="30"/>
  <c r="AW7" i="30"/>
  <c r="AV6" i="30"/>
  <c r="AU6" i="30"/>
  <c r="AV1" i="30"/>
  <c r="AU1" i="30"/>
  <c r="AR23" i="30"/>
  <c r="AT19" i="30"/>
  <c r="AT18" i="30"/>
  <c r="AT17" i="30"/>
  <c r="AT16" i="30"/>
  <c r="AT15" i="30"/>
  <c r="AT14" i="30"/>
  <c r="AS13" i="30"/>
  <c r="AR13" i="30"/>
  <c r="AT12" i="30"/>
  <c r="AT11" i="30"/>
  <c r="AT10" i="30"/>
  <c r="AS9" i="30"/>
  <c r="AR9" i="30"/>
  <c r="AT8" i="30"/>
  <c r="AT7" i="30"/>
  <c r="AS6" i="30"/>
  <c r="AR6" i="30"/>
  <c r="AS1" i="30"/>
  <c r="AR1" i="30"/>
  <c r="AO23" i="30"/>
  <c r="AQ19" i="30"/>
  <c r="AQ18" i="30"/>
  <c r="AQ17" i="30"/>
  <c r="AQ16" i="30"/>
  <c r="AQ15" i="30"/>
  <c r="AQ14" i="30"/>
  <c r="AP13" i="30"/>
  <c r="AO13" i="30"/>
  <c r="AQ12" i="30"/>
  <c r="AQ11" i="30"/>
  <c r="AQ10" i="30"/>
  <c r="AP9" i="30"/>
  <c r="AO9" i="30"/>
  <c r="AQ8" i="30"/>
  <c r="AQ7" i="30"/>
  <c r="AP6" i="30"/>
  <c r="AO6" i="30"/>
  <c r="AP1" i="30"/>
  <c r="AO1" i="30"/>
  <c r="AL23" i="30"/>
  <c r="AN19" i="30"/>
  <c r="AN18" i="30"/>
  <c r="AN17" i="30"/>
  <c r="AN16" i="30"/>
  <c r="AN15" i="30"/>
  <c r="AN14" i="30"/>
  <c r="AM13" i="30"/>
  <c r="AL13" i="30"/>
  <c r="AN12" i="30"/>
  <c r="AN11" i="30"/>
  <c r="AN10" i="30"/>
  <c r="AM9" i="30"/>
  <c r="AL9" i="30"/>
  <c r="AN8" i="30"/>
  <c r="AN7" i="30"/>
  <c r="AM6" i="30"/>
  <c r="AL6" i="30"/>
  <c r="AM1" i="30"/>
  <c r="AL1" i="30"/>
  <c r="AI23" i="30"/>
  <c r="AK19" i="30"/>
  <c r="AK18" i="30"/>
  <c r="AK17" i="30"/>
  <c r="AK16" i="30"/>
  <c r="AK15" i="30"/>
  <c r="AK14" i="30"/>
  <c r="AJ13" i="30"/>
  <c r="AI13" i="30"/>
  <c r="AK12" i="30"/>
  <c r="AK11" i="30"/>
  <c r="AK10" i="30"/>
  <c r="AJ9" i="30"/>
  <c r="AI9" i="30"/>
  <c r="AK8" i="30"/>
  <c r="AK7" i="30"/>
  <c r="AJ6" i="30"/>
  <c r="AI6" i="30"/>
  <c r="AJ1" i="30"/>
  <c r="AI1" i="30"/>
  <c r="AF23" i="30"/>
  <c r="AH19" i="30"/>
  <c r="AH18" i="30"/>
  <c r="AH17" i="30"/>
  <c r="AH16" i="30"/>
  <c r="AH15" i="30"/>
  <c r="AH14" i="30"/>
  <c r="AG13" i="30"/>
  <c r="AF13" i="30"/>
  <c r="AH12" i="30"/>
  <c r="AH11" i="30"/>
  <c r="AH10" i="30"/>
  <c r="AG9" i="30"/>
  <c r="AF9" i="30"/>
  <c r="AH8" i="30"/>
  <c r="AH7" i="30"/>
  <c r="AG6" i="30"/>
  <c r="AF6" i="30"/>
  <c r="AG1" i="30"/>
  <c r="AF1" i="30"/>
  <c r="AC23" i="30"/>
  <c r="AE19" i="30"/>
  <c r="AE18" i="30"/>
  <c r="AE17" i="30"/>
  <c r="AE16" i="30"/>
  <c r="AE15" i="30"/>
  <c r="AE14" i="30"/>
  <c r="AD13" i="30"/>
  <c r="AC13" i="30"/>
  <c r="AE12" i="30"/>
  <c r="AE11" i="30"/>
  <c r="AE10" i="30"/>
  <c r="AD9" i="30"/>
  <c r="AC9" i="30"/>
  <c r="AE8" i="30"/>
  <c r="AE7" i="30"/>
  <c r="AD6" i="30"/>
  <c r="AC6" i="30"/>
  <c r="AD1" i="30"/>
  <c r="AC1" i="30"/>
  <c r="Z23" i="30"/>
  <c r="AB19" i="30"/>
  <c r="AB18" i="30"/>
  <c r="AB17" i="30"/>
  <c r="AB16" i="30"/>
  <c r="AB15" i="30"/>
  <c r="AB14" i="30"/>
  <c r="AA13" i="30"/>
  <c r="Z13" i="30"/>
  <c r="AB12" i="30"/>
  <c r="AB11" i="30"/>
  <c r="AB10" i="30"/>
  <c r="AA9" i="30"/>
  <c r="Z9" i="30"/>
  <c r="AB8" i="30"/>
  <c r="AB7" i="30"/>
  <c r="AA6" i="30"/>
  <c r="Z6" i="30"/>
  <c r="AA1" i="30"/>
  <c r="Z1" i="30"/>
  <c r="W23" i="30"/>
  <c r="Y19" i="30"/>
  <c r="Y18" i="30"/>
  <c r="Y17" i="30"/>
  <c r="Y16" i="30"/>
  <c r="Y15" i="30"/>
  <c r="Y14" i="30"/>
  <c r="X13" i="30"/>
  <c r="W13" i="30"/>
  <c r="Y12" i="30"/>
  <c r="Y11" i="30"/>
  <c r="Y10" i="30"/>
  <c r="X9" i="30"/>
  <c r="W9" i="30"/>
  <c r="Y8" i="30"/>
  <c r="Y7" i="30"/>
  <c r="X6" i="30"/>
  <c r="W6" i="30"/>
  <c r="X1" i="30"/>
  <c r="W1" i="30"/>
  <c r="T23" i="30"/>
  <c r="V19" i="30"/>
  <c r="V18" i="30"/>
  <c r="V17" i="30"/>
  <c r="V16" i="30"/>
  <c r="V15" i="30"/>
  <c r="V14" i="30"/>
  <c r="U13" i="30"/>
  <c r="T13" i="30"/>
  <c r="V12" i="30"/>
  <c r="V11" i="30"/>
  <c r="V10" i="30"/>
  <c r="U9" i="30"/>
  <c r="T9" i="30"/>
  <c r="V8" i="30"/>
  <c r="V7" i="30"/>
  <c r="U6" i="30"/>
  <c r="T6" i="30"/>
  <c r="U1" i="30"/>
  <c r="T1" i="30"/>
  <c r="Q23" i="30"/>
  <c r="S19" i="30"/>
  <c r="S18" i="30"/>
  <c r="S17" i="30"/>
  <c r="S16" i="30"/>
  <c r="S15" i="30"/>
  <c r="S14" i="30"/>
  <c r="R13" i="30"/>
  <c r="Q13" i="30"/>
  <c r="S12" i="30"/>
  <c r="S11" i="30"/>
  <c r="S10" i="30"/>
  <c r="R9" i="30"/>
  <c r="Q9" i="30"/>
  <c r="S8" i="30"/>
  <c r="S7" i="30"/>
  <c r="R6" i="30"/>
  <c r="Q6" i="30"/>
  <c r="R1" i="30"/>
  <c r="Q1" i="30"/>
  <c r="AX1" i="30"/>
  <c r="N23" i="30"/>
  <c r="P19" i="30"/>
  <c r="P18" i="30"/>
  <c r="P17" i="30"/>
  <c r="P16" i="30"/>
  <c r="P15" i="30"/>
  <c r="P14" i="30"/>
  <c r="O13" i="30"/>
  <c r="N13" i="30"/>
  <c r="P12" i="30"/>
  <c r="P11" i="30"/>
  <c r="P10" i="30"/>
  <c r="O9" i="30"/>
  <c r="N9" i="30"/>
  <c r="P8" i="30"/>
  <c r="P7" i="30"/>
  <c r="O6" i="30"/>
  <c r="N6" i="30"/>
  <c r="O1" i="30"/>
  <c r="N1" i="30"/>
  <c r="AY1" i="30"/>
  <c r="L1" i="30"/>
  <c r="K1" i="30"/>
  <c r="R25" i="31" l="1"/>
  <c r="R31" i="31"/>
  <c r="R35" i="31"/>
  <c r="P9" i="31"/>
  <c r="M13" i="31"/>
  <c r="O20" i="31"/>
  <c r="O30" i="31" s="1"/>
  <c r="P13" i="31"/>
  <c r="R29" i="31"/>
  <c r="R26" i="31"/>
  <c r="R36" i="31"/>
  <c r="R30" i="31"/>
  <c r="R32" i="31"/>
  <c r="R33" i="31"/>
  <c r="R39" i="31"/>
  <c r="R34" i="31"/>
  <c r="Q28" i="31"/>
  <c r="R28" i="31"/>
  <c r="R27" i="31"/>
  <c r="R37" i="31"/>
  <c r="V39" i="31"/>
  <c r="V31" i="31"/>
  <c r="V36" i="31"/>
  <c r="V25" i="31"/>
  <c r="V37" i="31"/>
  <c r="V26" i="31"/>
  <c r="V27" i="31"/>
  <c r="V30" i="31"/>
  <c r="V29" i="31"/>
  <c r="V33" i="31"/>
  <c r="V38" i="31"/>
  <c r="V35" i="31"/>
  <c r="V28" i="31"/>
  <c r="V34" i="31"/>
  <c r="V32" i="31"/>
  <c r="P1" i="31"/>
  <c r="Q37" i="31"/>
  <c r="Q33" i="31"/>
  <c r="Q29" i="31"/>
  <c r="Q32" i="31"/>
  <c r="Q38" i="31"/>
  <c r="Q34" i="31"/>
  <c r="Q30" i="31"/>
  <c r="Q26" i="31"/>
  <c r="Q36" i="31"/>
  <c r="Q39" i="31"/>
  <c r="Q35" i="31"/>
  <c r="Q31" i="31"/>
  <c r="Q27" i="31"/>
  <c r="S20" i="31"/>
  <c r="M1" i="31"/>
  <c r="O37" i="31"/>
  <c r="M9" i="31"/>
  <c r="P6" i="31"/>
  <c r="N20" i="31"/>
  <c r="M6" i="31"/>
  <c r="L20" i="31"/>
  <c r="L25" i="31" s="1"/>
  <c r="G13" i="31"/>
  <c r="J13" i="31"/>
  <c r="K20" i="31"/>
  <c r="K25" i="31" s="1"/>
  <c r="G1" i="31"/>
  <c r="I20" i="31"/>
  <c r="I25" i="31" s="1"/>
  <c r="G9" i="31"/>
  <c r="J6" i="31"/>
  <c r="J1" i="31"/>
  <c r="J9" i="31"/>
  <c r="H20" i="31"/>
  <c r="F20" i="31"/>
  <c r="F32" i="31" s="1"/>
  <c r="G6" i="31"/>
  <c r="D9" i="31"/>
  <c r="D13" i="31"/>
  <c r="E20" i="31"/>
  <c r="E25" i="31" s="1"/>
  <c r="AQ13" i="30"/>
  <c r="AT13" i="30"/>
  <c r="AW13" i="30"/>
  <c r="D1" i="31"/>
  <c r="D6" i="31"/>
  <c r="C20" i="31"/>
  <c r="C28" i="31" s="1"/>
  <c r="B20" i="31"/>
  <c r="AW1" i="30"/>
  <c r="AW9" i="30"/>
  <c r="AT6" i="30"/>
  <c r="AV20" i="30"/>
  <c r="AV32" i="30" s="1"/>
  <c r="AQ9" i="30"/>
  <c r="AT9" i="30"/>
  <c r="AW6" i="30"/>
  <c r="AU20" i="30"/>
  <c r="AT1" i="30"/>
  <c r="AS20" i="30"/>
  <c r="AR20" i="30"/>
  <c r="AR25" i="30" s="1"/>
  <c r="AK13" i="30"/>
  <c r="AN1" i="30"/>
  <c r="AQ6" i="30"/>
  <c r="AP20" i="30"/>
  <c r="AQ1" i="30"/>
  <c r="AN13" i="30"/>
  <c r="AO20" i="30"/>
  <c r="AN9" i="30"/>
  <c r="AH9" i="30"/>
  <c r="AN6" i="30"/>
  <c r="AM20" i="30"/>
  <c r="AM32" i="30" s="1"/>
  <c r="AD20" i="30"/>
  <c r="AD30" i="30" s="1"/>
  <c r="AH13" i="30"/>
  <c r="AL20" i="30"/>
  <c r="AL28" i="30" s="1"/>
  <c r="AH1" i="30"/>
  <c r="AK1" i="30"/>
  <c r="AE9" i="30"/>
  <c r="AK6" i="30"/>
  <c r="AE13" i="30"/>
  <c r="AK9" i="30"/>
  <c r="AJ20" i="30"/>
  <c r="AJ32" i="30" s="1"/>
  <c r="AI20" i="30"/>
  <c r="AE1" i="30"/>
  <c r="AG20" i="30"/>
  <c r="AG32" i="30" s="1"/>
  <c r="AB9" i="30"/>
  <c r="AH6" i="30"/>
  <c r="AB13" i="30"/>
  <c r="AF20" i="30"/>
  <c r="AE6" i="30"/>
  <c r="R20" i="30"/>
  <c r="R26" i="30" s="1"/>
  <c r="S13" i="30"/>
  <c r="Y13" i="30"/>
  <c r="AC20" i="30"/>
  <c r="AC25" i="30" s="1"/>
  <c r="Y1" i="30"/>
  <c r="AB1" i="30"/>
  <c r="AA20" i="30"/>
  <c r="AA25" i="30" s="1"/>
  <c r="AB6" i="30"/>
  <c r="V13" i="30"/>
  <c r="Z20" i="30"/>
  <c r="X20" i="30"/>
  <c r="Y6" i="30"/>
  <c r="V6" i="30"/>
  <c r="Y9" i="30"/>
  <c r="W20" i="30"/>
  <c r="W25" i="30" s="1"/>
  <c r="P9" i="30"/>
  <c r="S1" i="30"/>
  <c r="U20" i="30"/>
  <c r="U25" i="30" s="1"/>
  <c r="P13" i="30"/>
  <c r="V1" i="30"/>
  <c r="V9" i="30"/>
  <c r="T20" i="30"/>
  <c r="T25" i="30" s="1"/>
  <c r="S6" i="30"/>
  <c r="S9" i="30"/>
  <c r="P1" i="30"/>
  <c r="Q20" i="30"/>
  <c r="Q25" i="30" s="1"/>
  <c r="P6" i="30"/>
  <c r="O20" i="30"/>
  <c r="O32" i="30" s="1"/>
  <c r="N20" i="30"/>
  <c r="N25" i="30" s="1"/>
  <c r="K23" i="30"/>
  <c r="M19" i="30"/>
  <c r="M18" i="30"/>
  <c r="M17" i="30"/>
  <c r="M16" i="30"/>
  <c r="M15" i="30"/>
  <c r="M14" i="30"/>
  <c r="L13" i="30"/>
  <c r="K13" i="30"/>
  <c r="M12" i="30"/>
  <c r="M11" i="30"/>
  <c r="M10" i="30"/>
  <c r="L9" i="30"/>
  <c r="K9" i="30"/>
  <c r="M8" i="30"/>
  <c r="M7" i="30"/>
  <c r="L6" i="30"/>
  <c r="K6" i="30"/>
  <c r="H23" i="30"/>
  <c r="J19" i="30"/>
  <c r="J18" i="30"/>
  <c r="J17" i="30"/>
  <c r="J16" i="30"/>
  <c r="J15" i="30"/>
  <c r="J14" i="30"/>
  <c r="I13" i="30"/>
  <c r="H13" i="30"/>
  <c r="J12" i="30"/>
  <c r="J11" i="30"/>
  <c r="J10" i="30"/>
  <c r="I9" i="30"/>
  <c r="H9" i="30"/>
  <c r="J8" i="30"/>
  <c r="J7" i="30"/>
  <c r="I6" i="30"/>
  <c r="H6" i="30"/>
  <c r="I1" i="30"/>
  <c r="H1" i="30"/>
  <c r="E23" i="30"/>
  <c r="G19" i="30"/>
  <c r="G18" i="30"/>
  <c r="G17" i="30"/>
  <c r="G16" i="30"/>
  <c r="G15" i="30"/>
  <c r="G14" i="30"/>
  <c r="F13" i="30"/>
  <c r="E13" i="30"/>
  <c r="G12" i="30"/>
  <c r="G11" i="30"/>
  <c r="G10" i="30"/>
  <c r="F9" i="30"/>
  <c r="E9" i="30"/>
  <c r="G8" i="30"/>
  <c r="G7" i="30"/>
  <c r="F6" i="30"/>
  <c r="E6" i="30"/>
  <c r="F1" i="30"/>
  <c r="E1" i="30"/>
  <c r="B23" i="30"/>
  <c r="D19" i="30"/>
  <c r="D18" i="30"/>
  <c r="D17" i="30"/>
  <c r="D16" i="30"/>
  <c r="D15" i="30"/>
  <c r="D14" i="30"/>
  <c r="C13" i="30"/>
  <c r="B13" i="30"/>
  <c r="D12" i="30"/>
  <c r="D11" i="30"/>
  <c r="D10" i="30"/>
  <c r="C9" i="30"/>
  <c r="B9" i="30"/>
  <c r="D8" i="30"/>
  <c r="D7" i="30"/>
  <c r="C6" i="30"/>
  <c r="B6" i="30"/>
  <c r="C1" i="30"/>
  <c r="B1" i="30"/>
  <c r="BC11" i="30"/>
  <c r="O36" i="31" l="1"/>
  <c r="O32" i="31"/>
  <c r="O27" i="31"/>
  <c r="O26" i="31"/>
  <c r="O28" i="31"/>
  <c r="O31" i="31"/>
  <c r="O34" i="31"/>
  <c r="O29" i="31"/>
  <c r="O39" i="31"/>
  <c r="O38" i="31"/>
  <c r="O25" i="31"/>
  <c r="O33" i="31"/>
  <c r="O35" i="31"/>
  <c r="S39" i="31"/>
  <c r="S26" i="31"/>
  <c r="S38" i="31"/>
  <c r="S34" i="31"/>
  <c r="S27" i="31"/>
  <c r="S36" i="31"/>
  <c r="S32" i="31"/>
  <c r="S28" i="31"/>
  <c r="S29" i="31"/>
  <c r="S37" i="31"/>
  <c r="S35" i="31"/>
  <c r="S31" i="31"/>
  <c r="S33" i="31"/>
  <c r="S30" i="31"/>
  <c r="S25" i="31"/>
  <c r="AD32" i="30"/>
  <c r="AD38" i="30"/>
  <c r="N37" i="31"/>
  <c r="N33" i="31"/>
  <c r="N29" i="31"/>
  <c r="N38" i="31"/>
  <c r="N34" i="31"/>
  <c r="N30" i="31"/>
  <c r="N26" i="31"/>
  <c r="N32" i="31"/>
  <c r="N39" i="31"/>
  <c r="N35" i="31"/>
  <c r="N31" i="31"/>
  <c r="N27" i="31"/>
  <c r="P20" i="31"/>
  <c r="P25" i="31" s="1"/>
  <c r="N36" i="31"/>
  <c r="N28" i="31"/>
  <c r="N25" i="31"/>
  <c r="K28" i="31"/>
  <c r="K37" i="31"/>
  <c r="K33" i="31"/>
  <c r="K29" i="31"/>
  <c r="K38" i="31"/>
  <c r="K34" i="31"/>
  <c r="K30" i="31"/>
  <c r="K26" i="31"/>
  <c r="K32" i="31"/>
  <c r="K39" i="31"/>
  <c r="K35" i="31"/>
  <c r="K31" i="31"/>
  <c r="K27" i="31"/>
  <c r="M20" i="31"/>
  <c r="M25" i="31" s="1"/>
  <c r="K36" i="31"/>
  <c r="L38" i="31"/>
  <c r="L34" i="31"/>
  <c r="L30" i="31"/>
  <c r="L26" i="31"/>
  <c r="L37" i="31"/>
  <c r="L29" i="31"/>
  <c r="L39" i="31"/>
  <c r="L35" i="31"/>
  <c r="L31" i="31"/>
  <c r="L27" i="31"/>
  <c r="L33" i="31"/>
  <c r="L36" i="31"/>
  <c r="L32" i="31"/>
  <c r="L28" i="31"/>
  <c r="H37" i="31"/>
  <c r="H33" i="31"/>
  <c r="H29" i="31"/>
  <c r="H38" i="31"/>
  <c r="H34" i="31"/>
  <c r="H30" i="31"/>
  <c r="H26" i="31"/>
  <c r="H36" i="31"/>
  <c r="H39" i="31"/>
  <c r="H35" i="31"/>
  <c r="H31" i="31"/>
  <c r="H27" i="31"/>
  <c r="J20" i="31"/>
  <c r="J28" i="31" s="1"/>
  <c r="H32" i="31"/>
  <c r="I38" i="31"/>
  <c r="I34" i="31"/>
  <c r="I30" i="31"/>
  <c r="I26" i="31"/>
  <c r="I37" i="31"/>
  <c r="I33" i="31"/>
  <c r="I39" i="31"/>
  <c r="I35" i="31"/>
  <c r="I31" i="31"/>
  <c r="I27" i="31"/>
  <c r="I36" i="31"/>
  <c r="I29" i="31"/>
  <c r="I28" i="31"/>
  <c r="H28" i="31"/>
  <c r="J25" i="31"/>
  <c r="I32" i="31"/>
  <c r="H25" i="31"/>
  <c r="AD37" i="30"/>
  <c r="AD39" i="30"/>
  <c r="C25" i="31"/>
  <c r="E28" i="31"/>
  <c r="E37" i="31"/>
  <c r="E33" i="31"/>
  <c r="E29" i="31"/>
  <c r="E38" i="31"/>
  <c r="E34" i="31"/>
  <c r="E30" i="31"/>
  <c r="E26" i="31"/>
  <c r="E36" i="31"/>
  <c r="E39" i="31"/>
  <c r="E35" i="31"/>
  <c r="E31" i="31"/>
  <c r="E27" i="31"/>
  <c r="G20" i="31"/>
  <c r="E32" i="31"/>
  <c r="F38" i="31"/>
  <c r="F34" i="31"/>
  <c r="F30" i="31"/>
  <c r="F26" i="31"/>
  <c r="F39" i="31"/>
  <c r="F35" i="31"/>
  <c r="F31" i="31"/>
  <c r="F27" i="31"/>
  <c r="F37" i="31"/>
  <c r="F33" i="31"/>
  <c r="F36" i="31"/>
  <c r="F29" i="31"/>
  <c r="F28" i="31"/>
  <c r="F25" i="31"/>
  <c r="B37" i="31"/>
  <c r="B33" i="31"/>
  <c r="B29" i="31"/>
  <c r="B35" i="31"/>
  <c r="B31" i="31"/>
  <c r="B32" i="31"/>
  <c r="B38" i="31"/>
  <c r="B34" i="31"/>
  <c r="B30" i="31"/>
  <c r="B26" i="31"/>
  <c r="B39" i="31"/>
  <c r="B27" i="31"/>
  <c r="D20" i="31"/>
  <c r="B36" i="31"/>
  <c r="C38" i="31"/>
  <c r="C34" i="31"/>
  <c r="C30" i="31"/>
  <c r="C26" i="31"/>
  <c r="C36" i="31"/>
  <c r="C29" i="31"/>
  <c r="C39" i="31"/>
  <c r="C35" i="31"/>
  <c r="C31" i="31"/>
  <c r="C27" i="31"/>
  <c r="C32" i="31"/>
  <c r="C37" i="31"/>
  <c r="C33" i="31"/>
  <c r="B25" i="31"/>
  <c r="B28" i="31"/>
  <c r="AD35" i="30"/>
  <c r="AU37" i="30"/>
  <c r="AU33" i="30"/>
  <c r="AU29" i="30"/>
  <c r="AU38" i="30"/>
  <c r="AU34" i="30"/>
  <c r="AU30" i="30"/>
  <c r="AU26" i="30"/>
  <c r="AU39" i="30"/>
  <c r="AU35" i="30"/>
  <c r="AU31" i="30"/>
  <c r="AU27" i="30"/>
  <c r="AW20" i="30"/>
  <c r="AW25" i="30" s="1"/>
  <c r="AU36" i="30"/>
  <c r="AU32" i="30"/>
  <c r="AU28" i="30"/>
  <c r="AU25" i="30"/>
  <c r="AV38" i="30"/>
  <c r="AV34" i="30"/>
  <c r="AV30" i="30"/>
  <c r="AV26" i="30"/>
  <c r="AV39" i="30"/>
  <c r="AV35" i="30"/>
  <c r="AV31" i="30"/>
  <c r="AV27" i="30"/>
  <c r="AV36" i="30"/>
  <c r="AV37" i="30"/>
  <c r="AV33" i="30"/>
  <c r="AV29" i="30"/>
  <c r="AV28" i="30"/>
  <c r="AV25" i="30"/>
  <c r="AR28" i="30"/>
  <c r="AS38" i="30"/>
  <c r="AS34" i="30"/>
  <c r="AS30" i="30"/>
  <c r="AS26" i="30"/>
  <c r="AS33" i="30"/>
  <c r="AS29" i="30"/>
  <c r="AS39" i="30"/>
  <c r="AS35" i="30"/>
  <c r="AS31" i="30"/>
  <c r="AS27" i="30"/>
  <c r="AS36" i="30"/>
  <c r="AS32" i="30"/>
  <c r="AS37" i="30"/>
  <c r="AS28" i="30"/>
  <c r="AR37" i="30"/>
  <c r="AR33" i="30"/>
  <c r="AR29" i="30"/>
  <c r="AR31" i="30"/>
  <c r="AT20" i="30"/>
  <c r="AR36" i="30"/>
  <c r="AR38" i="30"/>
  <c r="AR34" i="30"/>
  <c r="AR30" i="30"/>
  <c r="AR26" i="30"/>
  <c r="AR39" i="30"/>
  <c r="AR35" i="30"/>
  <c r="AR27" i="30"/>
  <c r="AR32" i="30"/>
  <c r="AS25" i="30"/>
  <c r="AO37" i="30"/>
  <c r="AO33" i="30"/>
  <c r="AO29" i="30"/>
  <c r="AO36" i="30"/>
  <c r="AO38" i="30"/>
  <c r="AO34" i="30"/>
  <c r="AO30" i="30"/>
  <c r="AO26" i="30"/>
  <c r="AO39" i="30"/>
  <c r="AO35" i="30"/>
  <c r="AO31" i="30"/>
  <c r="AO27" i="30"/>
  <c r="AQ20" i="30"/>
  <c r="AQ25" i="30" s="1"/>
  <c r="AO32" i="30"/>
  <c r="AP38" i="30"/>
  <c r="AP34" i="30"/>
  <c r="AP30" i="30"/>
  <c r="AP26" i="30"/>
  <c r="AP39" i="30"/>
  <c r="AP35" i="30"/>
  <c r="AP31" i="30"/>
  <c r="AP27" i="30"/>
  <c r="AP37" i="30"/>
  <c r="AP36" i="30"/>
  <c r="AP33" i="30"/>
  <c r="AP29" i="30"/>
  <c r="AO25" i="30"/>
  <c r="R37" i="30"/>
  <c r="AP28" i="30"/>
  <c r="AO28" i="30"/>
  <c r="AP32" i="30"/>
  <c r="AP25" i="30"/>
  <c r="AM25" i="30"/>
  <c r="R31" i="30"/>
  <c r="AL25" i="30"/>
  <c r="R30" i="30"/>
  <c r="R25" i="30"/>
  <c r="AD33" i="30"/>
  <c r="AD34" i="30"/>
  <c r="AJ28" i="30"/>
  <c r="AD29" i="30"/>
  <c r="AD27" i="30"/>
  <c r="AD26" i="30"/>
  <c r="AD28" i="30"/>
  <c r="AD25" i="30"/>
  <c r="AD36" i="30"/>
  <c r="AD31" i="30"/>
  <c r="AL37" i="30"/>
  <c r="AL33" i="30"/>
  <c r="AL29" i="30"/>
  <c r="AL38" i="30"/>
  <c r="AL34" i="30"/>
  <c r="AL30" i="30"/>
  <c r="AL26" i="30"/>
  <c r="AL36" i="30"/>
  <c r="AL32" i="30"/>
  <c r="AL39" i="30"/>
  <c r="AL35" i="30"/>
  <c r="AL31" i="30"/>
  <c r="AL27" i="30"/>
  <c r="AN20" i="30"/>
  <c r="AM38" i="30"/>
  <c r="AM34" i="30"/>
  <c r="AM30" i="30"/>
  <c r="AM26" i="30"/>
  <c r="AM39" i="30"/>
  <c r="AM35" i="30"/>
  <c r="AM31" i="30"/>
  <c r="AM27" i="30"/>
  <c r="AM37" i="30"/>
  <c r="AM33" i="30"/>
  <c r="AM29" i="30"/>
  <c r="AM36" i="30"/>
  <c r="AM28" i="30"/>
  <c r="AI37" i="30"/>
  <c r="AI33" i="30"/>
  <c r="AI29" i="30"/>
  <c r="AI36" i="30"/>
  <c r="AI32" i="30"/>
  <c r="AI38" i="30"/>
  <c r="AI34" i="30"/>
  <c r="AI30" i="30"/>
  <c r="AI26" i="30"/>
  <c r="AI39" i="30"/>
  <c r="AI35" i="30"/>
  <c r="AI31" i="30"/>
  <c r="AI27" i="30"/>
  <c r="AK20" i="30"/>
  <c r="AK28" i="30" s="1"/>
  <c r="AJ38" i="30"/>
  <c r="AJ34" i="30"/>
  <c r="AJ30" i="30"/>
  <c r="AJ26" i="30"/>
  <c r="AJ37" i="30"/>
  <c r="AJ33" i="30"/>
  <c r="AJ29" i="30"/>
  <c r="AJ39" i="30"/>
  <c r="AJ35" i="30"/>
  <c r="AJ31" i="30"/>
  <c r="AJ27" i="30"/>
  <c r="AJ36" i="30"/>
  <c r="AJ25" i="30"/>
  <c r="AI28" i="30"/>
  <c r="AI25" i="30"/>
  <c r="R32" i="30"/>
  <c r="R36" i="30"/>
  <c r="R34" i="30"/>
  <c r="R28" i="30"/>
  <c r="R33" i="30"/>
  <c r="R39" i="30"/>
  <c r="R38" i="30"/>
  <c r="R35" i="30"/>
  <c r="R29" i="30"/>
  <c r="R27" i="30"/>
  <c r="AF37" i="30"/>
  <c r="AF33" i="30"/>
  <c r="AF29" i="30"/>
  <c r="AF32" i="30"/>
  <c r="AF38" i="30"/>
  <c r="AF34" i="30"/>
  <c r="AF30" i="30"/>
  <c r="AF26" i="30"/>
  <c r="AF39" i="30"/>
  <c r="AF35" i="30"/>
  <c r="AF31" i="30"/>
  <c r="AF27" i="30"/>
  <c r="AH20" i="30"/>
  <c r="AH25" i="30" s="1"/>
  <c r="AF36" i="30"/>
  <c r="AF28" i="30"/>
  <c r="AG38" i="30"/>
  <c r="AG34" i="30"/>
  <c r="AG30" i="30"/>
  <c r="AG26" i="30"/>
  <c r="AG39" i="30"/>
  <c r="AG35" i="30"/>
  <c r="AG31" i="30"/>
  <c r="AG27" i="30"/>
  <c r="AG37" i="30"/>
  <c r="AG36" i="30"/>
  <c r="AG33" i="30"/>
  <c r="AG29" i="30"/>
  <c r="AG25" i="30"/>
  <c r="AG28" i="30"/>
  <c r="AF25" i="30"/>
  <c r="AA32" i="30"/>
  <c r="AC28" i="30"/>
  <c r="AC37" i="30"/>
  <c r="AC33" i="30"/>
  <c r="AC29" i="30"/>
  <c r="AC38" i="30"/>
  <c r="AC34" i="30"/>
  <c r="AC30" i="30"/>
  <c r="AC26" i="30"/>
  <c r="AC39" i="30"/>
  <c r="AC35" i="30"/>
  <c r="AC31" i="30"/>
  <c r="AC27" i="30"/>
  <c r="AE20" i="30"/>
  <c r="AE25" i="30" s="1"/>
  <c r="AC36" i="30"/>
  <c r="AC32" i="30"/>
  <c r="Z37" i="30"/>
  <c r="Z33" i="30"/>
  <c r="Z29" i="30"/>
  <c r="Z38" i="30"/>
  <c r="Z34" i="30"/>
  <c r="Z30" i="30"/>
  <c r="Z26" i="30"/>
  <c r="Z36" i="30"/>
  <c r="Z39" i="30"/>
  <c r="Z35" i="30"/>
  <c r="Z31" i="30"/>
  <c r="Z27" i="30"/>
  <c r="AB20" i="30"/>
  <c r="AB25" i="30" s="1"/>
  <c r="Z32" i="30"/>
  <c r="AA38" i="30"/>
  <c r="AA34" i="30"/>
  <c r="AA30" i="30"/>
  <c r="AA26" i="30"/>
  <c r="AA39" i="30"/>
  <c r="AA35" i="30"/>
  <c r="AA31" i="30"/>
  <c r="AA27" i="30"/>
  <c r="AA36" i="30"/>
  <c r="AA37" i="30"/>
  <c r="AA33" i="30"/>
  <c r="AA29" i="30"/>
  <c r="Z28" i="30"/>
  <c r="AA28" i="30"/>
  <c r="Z25" i="30"/>
  <c r="W28" i="30"/>
  <c r="X38" i="30"/>
  <c r="X34" i="30"/>
  <c r="X30" i="30"/>
  <c r="X26" i="30"/>
  <c r="X32" i="30"/>
  <c r="X37" i="30"/>
  <c r="X39" i="30"/>
  <c r="X35" i="30"/>
  <c r="X31" i="30"/>
  <c r="X27" i="30"/>
  <c r="X36" i="30"/>
  <c r="X33" i="30"/>
  <c r="X29" i="30"/>
  <c r="X28" i="30"/>
  <c r="X25" i="30"/>
  <c r="W37" i="30"/>
  <c r="W33" i="30"/>
  <c r="W29" i="30"/>
  <c r="W35" i="30"/>
  <c r="W27" i="30"/>
  <c r="Y20" i="30"/>
  <c r="Y25" i="30" s="1"/>
  <c r="W32" i="30"/>
  <c r="W38" i="30"/>
  <c r="W34" i="30"/>
  <c r="W30" i="30"/>
  <c r="W26" i="30"/>
  <c r="W39" i="30"/>
  <c r="W31" i="30"/>
  <c r="W36" i="30"/>
  <c r="T28" i="30"/>
  <c r="T37" i="30"/>
  <c r="T33" i="30"/>
  <c r="T29" i="30"/>
  <c r="T38" i="30"/>
  <c r="T34" i="30"/>
  <c r="T30" i="30"/>
  <c r="T26" i="30"/>
  <c r="T39" i="30"/>
  <c r="T35" i="30"/>
  <c r="T31" i="30"/>
  <c r="T27" i="30"/>
  <c r="V20" i="30"/>
  <c r="T36" i="30"/>
  <c r="T32" i="30"/>
  <c r="U38" i="30"/>
  <c r="U34" i="30"/>
  <c r="U30" i="30"/>
  <c r="U26" i="30"/>
  <c r="U39" i="30"/>
  <c r="U35" i="30"/>
  <c r="U31" i="30"/>
  <c r="U27" i="30"/>
  <c r="U36" i="30"/>
  <c r="U32" i="30"/>
  <c r="U37" i="30"/>
  <c r="U33" i="30"/>
  <c r="U29" i="30"/>
  <c r="U28" i="30"/>
  <c r="Q28" i="30"/>
  <c r="L20" i="30"/>
  <c r="L38" i="30" s="1"/>
  <c r="M13" i="30"/>
  <c r="Q37" i="30"/>
  <c r="Q33" i="30"/>
  <c r="Q29" i="30"/>
  <c r="Q38" i="30"/>
  <c r="Q34" i="30"/>
  <c r="Q30" i="30"/>
  <c r="Q26" i="30"/>
  <c r="Q39" i="30"/>
  <c r="Q35" i="30"/>
  <c r="Q31" i="30"/>
  <c r="Q27" i="30"/>
  <c r="S20" i="30"/>
  <c r="Q36" i="30"/>
  <c r="Q32" i="30"/>
  <c r="J13" i="30"/>
  <c r="N28" i="30"/>
  <c r="O38" i="30"/>
  <c r="O34" i="30"/>
  <c r="O30" i="30"/>
  <c r="O26" i="30"/>
  <c r="O39" i="30"/>
  <c r="O35" i="30"/>
  <c r="O31" i="30"/>
  <c r="O27" i="30"/>
  <c r="O36" i="30"/>
  <c r="O37" i="30"/>
  <c r="O33" i="30"/>
  <c r="O29" i="30"/>
  <c r="N37" i="30"/>
  <c r="N33" i="30"/>
  <c r="N29" i="30"/>
  <c r="N32" i="30"/>
  <c r="N38" i="30"/>
  <c r="N34" i="30"/>
  <c r="N30" i="30"/>
  <c r="N26" i="30"/>
  <c r="N39" i="30"/>
  <c r="N35" i="30"/>
  <c r="N31" i="30"/>
  <c r="N27" i="30"/>
  <c r="P20" i="30"/>
  <c r="P25" i="30" s="1"/>
  <c r="N36" i="30"/>
  <c r="O28" i="30"/>
  <c r="O25" i="30"/>
  <c r="M1" i="30"/>
  <c r="J1" i="30"/>
  <c r="M6" i="30"/>
  <c r="M9" i="30"/>
  <c r="D13" i="30"/>
  <c r="G13" i="30"/>
  <c r="I20" i="30"/>
  <c r="I26" i="30" s="1"/>
  <c r="K20" i="30"/>
  <c r="K28" i="30" s="1"/>
  <c r="J9" i="30"/>
  <c r="D9" i="30"/>
  <c r="J6" i="30"/>
  <c r="D1" i="30"/>
  <c r="H20" i="30"/>
  <c r="H25" i="30" s="1"/>
  <c r="G9" i="30"/>
  <c r="G1" i="30"/>
  <c r="F20" i="30"/>
  <c r="F32" i="30" s="1"/>
  <c r="G6" i="30"/>
  <c r="E20" i="30"/>
  <c r="E25" i="30" s="1"/>
  <c r="D6" i="30"/>
  <c r="C20" i="30"/>
  <c r="B20" i="30"/>
  <c r="BA36" i="30"/>
  <c r="AX23" i="30"/>
  <c r="AZ19" i="30"/>
  <c r="AZ18" i="30"/>
  <c r="AZ17" i="30"/>
  <c r="AZ16" i="30"/>
  <c r="AZ15" i="30"/>
  <c r="AZ14" i="30"/>
  <c r="AY13" i="30"/>
  <c r="AX13" i="30"/>
  <c r="AZ12" i="30"/>
  <c r="AZ11" i="30"/>
  <c r="AZ10" i="30"/>
  <c r="AY9" i="30"/>
  <c r="AX9" i="30"/>
  <c r="AZ8" i="30"/>
  <c r="AZ7" i="30"/>
  <c r="AY6" i="30"/>
  <c r="AX6" i="30"/>
  <c r="BJ23" i="29"/>
  <c r="BL19" i="29"/>
  <c r="BL18" i="29"/>
  <c r="BL17" i="29"/>
  <c r="BL16" i="29"/>
  <c r="BL15" i="29"/>
  <c r="BL14" i="29"/>
  <c r="BK13" i="29"/>
  <c r="BJ13" i="29"/>
  <c r="BL12" i="29"/>
  <c r="BL11" i="29"/>
  <c r="BL10" i="29"/>
  <c r="BK9" i="29"/>
  <c r="BJ9" i="29"/>
  <c r="BL8" i="29"/>
  <c r="BL7" i="29"/>
  <c r="BK6" i="29"/>
  <c r="BJ6" i="29"/>
  <c r="BK1" i="29"/>
  <c r="BJ1" i="29"/>
  <c r="BG23" i="29"/>
  <c r="BI19" i="29"/>
  <c r="BI18" i="29"/>
  <c r="BI17" i="29"/>
  <c r="BI16" i="29"/>
  <c r="BI15" i="29"/>
  <c r="BI14" i="29"/>
  <c r="BH13" i="29"/>
  <c r="BG13" i="29"/>
  <c r="BI12" i="29"/>
  <c r="BI11" i="29"/>
  <c r="BI10" i="29"/>
  <c r="BH9" i="29"/>
  <c r="BG9" i="29"/>
  <c r="BI8" i="29"/>
  <c r="BI7" i="29"/>
  <c r="BH6" i="29"/>
  <c r="BG6" i="29"/>
  <c r="BH1" i="29"/>
  <c r="BG1" i="29"/>
  <c r="P39" i="31" l="1"/>
  <c r="P26" i="31"/>
  <c r="P38" i="31"/>
  <c r="P34" i="31"/>
  <c r="P37" i="31"/>
  <c r="P36" i="31"/>
  <c r="P28" i="31"/>
  <c r="P27" i="31"/>
  <c r="P29" i="31"/>
  <c r="P33" i="31"/>
  <c r="P31" i="31"/>
  <c r="P32" i="31"/>
  <c r="P30" i="31"/>
  <c r="P35" i="31"/>
  <c r="M39" i="31"/>
  <c r="M38" i="31"/>
  <c r="M34" i="31"/>
  <c r="M29" i="31"/>
  <c r="M26" i="31"/>
  <c r="M28" i="31"/>
  <c r="M27" i="31"/>
  <c r="M31" i="31"/>
  <c r="M36" i="31"/>
  <c r="M32" i="31"/>
  <c r="M37" i="31"/>
  <c r="M30" i="31"/>
  <c r="M33" i="31"/>
  <c r="M35" i="31"/>
  <c r="J39" i="31"/>
  <c r="J38" i="31"/>
  <c r="J34" i="31"/>
  <c r="J26" i="31"/>
  <c r="J27" i="31"/>
  <c r="J37" i="31"/>
  <c r="J30" i="31"/>
  <c r="J35" i="31"/>
  <c r="J32" i="31"/>
  <c r="J31" i="31"/>
  <c r="J36" i="31"/>
  <c r="J33" i="31"/>
  <c r="J29" i="31"/>
  <c r="G39" i="31"/>
  <c r="G38" i="31"/>
  <c r="G34" i="31"/>
  <c r="G26" i="31"/>
  <c r="G27" i="31"/>
  <c r="G31" i="31"/>
  <c r="G35" i="31"/>
  <c r="G30" i="31"/>
  <c r="G32" i="31"/>
  <c r="G33" i="31"/>
  <c r="G36" i="31"/>
  <c r="G37" i="31"/>
  <c r="G29" i="31"/>
  <c r="G28" i="31"/>
  <c r="G25" i="31"/>
  <c r="D39" i="31"/>
  <c r="D38" i="31"/>
  <c r="D34" i="31"/>
  <c r="D26" i="31"/>
  <c r="D29" i="31"/>
  <c r="D32" i="31"/>
  <c r="D36" i="31"/>
  <c r="D37" i="31"/>
  <c r="D35" i="31"/>
  <c r="D30" i="31"/>
  <c r="D25" i="31"/>
  <c r="D31" i="31"/>
  <c r="D28" i="31"/>
  <c r="D27" i="31"/>
  <c r="D33" i="31"/>
  <c r="AW39" i="30"/>
  <c r="AW38" i="30"/>
  <c r="AW34" i="30"/>
  <c r="AW26" i="30"/>
  <c r="AW27" i="30"/>
  <c r="AW31" i="30"/>
  <c r="AW35" i="30"/>
  <c r="AW36" i="30"/>
  <c r="AW32" i="30"/>
  <c r="AW33" i="30"/>
  <c r="AW37" i="30"/>
  <c r="AW29" i="30"/>
  <c r="AW28" i="30"/>
  <c r="AW30" i="30"/>
  <c r="L25" i="30"/>
  <c r="AT39" i="30"/>
  <c r="AT38" i="30"/>
  <c r="AT34" i="30"/>
  <c r="AT26" i="30"/>
  <c r="AT29" i="30"/>
  <c r="AT27" i="30"/>
  <c r="AT36" i="30"/>
  <c r="AT33" i="30"/>
  <c r="AT28" i="30"/>
  <c r="AT31" i="30"/>
  <c r="AT32" i="30"/>
  <c r="AT37" i="30"/>
  <c r="AT25" i="30"/>
  <c r="AT30" i="30"/>
  <c r="AT35" i="30"/>
  <c r="L33" i="30"/>
  <c r="I38" i="30"/>
  <c r="AQ39" i="30"/>
  <c r="AQ38" i="30"/>
  <c r="AQ34" i="30"/>
  <c r="AQ26" i="30"/>
  <c r="AQ27" i="30"/>
  <c r="AQ31" i="30"/>
  <c r="AQ29" i="30"/>
  <c r="AQ32" i="30"/>
  <c r="AQ33" i="30"/>
  <c r="AQ35" i="30"/>
  <c r="AQ36" i="30"/>
  <c r="AQ37" i="30"/>
  <c r="AQ30" i="30"/>
  <c r="AQ28" i="30"/>
  <c r="AK25" i="30"/>
  <c r="L31" i="30"/>
  <c r="AN39" i="30"/>
  <c r="AN34" i="30"/>
  <c r="AN26" i="30"/>
  <c r="AN38" i="30"/>
  <c r="AN36" i="30"/>
  <c r="AN33" i="30"/>
  <c r="AN35" i="30"/>
  <c r="AN28" i="30"/>
  <c r="AN31" i="30"/>
  <c r="AN27" i="30"/>
  <c r="AN37" i="30"/>
  <c r="AN30" i="30"/>
  <c r="AN32" i="30"/>
  <c r="AN29" i="30"/>
  <c r="AN25" i="30"/>
  <c r="L30" i="30"/>
  <c r="AK39" i="30"/>
  <c r="AK38" i="30"/>
  <c r="AK34" i="30"/>
  <c r="AK26" i="30"/>
  <c r="AK27" i="30"/>
  <c r="AK37" i="30"/>
  <c r="AK35" i="30"/>
  <c r="AK30" i="30"/>
  <c r="AK32" i="30"/>
  <c r="AK31" i="30"/>
  <c r="AK36" i="30"/>
  <c r="AK33" i="30"/>
  <c r="AK29" i="30"/>
  <c r="L32" i="30"/>
  <c r="L35" i="30"/>
  <c r="L28" i="30"/>
  <c r="L36" i="30"/>
  <c r="L39" i="30"/>
  <c r="L37" i="30"/>
  <c r="L34" i="30"/>
  <c r="L29" i="30"/>
  <c r="L27" i="30"/>
  <c r="L26" i="30"/>
  <c r="AH39" i="30"/>
  <c r="AH26" i="30"/>
  <c r="AH38" i="30"/>
  <c r="AH34" i="30"/>
  <c r="AH32" i="30"/>
  <c r="AH37" i="30"/>
  <c r="AH35" i="30"/>
  <c r="AH36" i="30"/>
  <c r="AH30" i="30"/>
  <c r="AH28" i="30"/>
  <c r="AH31" i="30"/>
  <c r="AH27" i="30"/>
  <c r="AH29" i="30"/>
  <c r="AH33" i="30"/>
  <c r="AE39" i="30"/>
  <c r="AE38" i="30"/>
  <c r="AE34" i="30"/>
  <c r="AE26" i="30"/>
  <c r="AE28" i="30"/>
  <c r="AE27" i="30"/>
  <c r="AE32" i="30"/>
  <c r="AE31" i="30"/>
  <c r="AE36" i="30"/>
  <c r="AE29" i="30"/>
  <c r="AE33" i="30"/>
  <c r="AE37" i="30"/>
  <c r="AE35" i="30"/>
  <c r="AE30" i="30"/>
  <c r="AB39" i="30"/>
  <c r="AB34" i="30"/>
  <c r="AB38" i="30"/>
  <c r="AB26" i="30"/>
  <c r="AB28" i="30"/>
  <c r="AB35" i="30"/>
  <c r="AB37" i="30"/>
  <c r="AB31" i="30"/>
  <c r="AB30" i="30"/>
  <c r="AB36" i="30"/>
  <c r="AB29" i="30"/>
  <c r="AB27" i="30"/>
  <c r="AB33" i="30"/>
  <c r="AB32" i="30"/>
  <c r="BL9" i="29"/>
  <c r="Y39" i="30"/>
  <c r="Y29" i="30"/>
  <c r="Y38" i="30"/>
  <c r="Y34" i="30"/>
  <c r="Y26" i="30"/>
  <c r="Y32" i="30"/>
  <c r="Y33" i="30"/>
  <c r="Y27" i="30"/>
  <c r="Y30" i="30"/>
  <c r="Y31" i="30"/>
  <c r="Y37" i="30"/>
  <c r="Y36" i="30"/>
  <c r="Y35" i="30"/>
  <c r="I28" i="30"/>
  <c r="Y28" i="30"/>
  <c r="I34" i="30"/>
  <c r="V39" i="30"/>
  <c r="V29" i="30"/>
  <c r="V38" i="30"/>
  <c r="V34" i="30"/>
  <c r="V26" i="30"/>
  <c r="V30" i="30"/>
  <c r="V31" i="30"/>
  <c r="V35" i="30"/>
  <c r="V36" i="30"/>
  <c r="V33" i="30"/>
  <c r="V27" i="30"/>
  <c r="V25" i="30"/>
  <c r="V37" i="30"/>
  <c r="V32" i="30"/>
  <c r="V28" i="30"/>
  <c r="S39" i="30"/>
  <c r="S38" i="30"/>
  <c r="S34" i="30"/>
  <c r="S26" i="30"/>
  <c r="S27" i="30"/>
  <c r="S31" i="30"/>
  <c r="S36" i="30"/>
  <c r="S33" i="30"/>
  <c r="S29" i="30"/>
  <c r="S30" i="30"/>
  <c r="S37" i="30"/>
  <c r="S32" i="30"/>
  <c r="S35" i="30"/>
  <c r="S28" i="30"/>
  <c r="S25" i="30"/>
  <c r="I29" i="30"/>
  <c r="I31" i="30"/>
  <c r="I35" i="30"/>
  <c r="AZ1" i="30"/>
  <c r="I25" i="30"/>
  <c r="I33" i="30"/>
  <c r="I39" i="30"/>
  <c r="I32" i="30"/>
  <c r="I37" i="30"/>
  <c r="I30" i="30"/>
  <c r="P39" i="30"/>
  <c r="P38" i="30"/>
  <c r="P34" i="30"/>
  <c r="P26" i="30"/>
  <c r="P27" i="30"/>
  <c r="P32" i="30"/>
  <c r="P35" i="30"/>
  <c r="P30" i="30"/>
  <c r="P36" i="30"/>
  <c r="P28" i="30"/>
  <c r="P33" i="30"/>
  <c r="P31" i="30"/>
  <c r="P29" i="30"/>
  <c r="P37" i="30"/>
  <c r="I36" i="30"/>
  <c r="I27" i="30"/>
  <c r="K37" i="30"/>
  <c r="K33" i="30"/>
  <c r="K29" i="30"/>
  <c r="K36" i="30"/>
  <c r="K38" i="30"/>
  <c r="K34" i="30"/>
  <c r="K30" i="30"/>
  <c r="K26" i="30"/>
  <c r="K32" i="30"/>
  <c r="K39" i="30"/>
  <c r="K35" i="30"/>
  <c r="K31" i="30"/>
  <c r="K27" i="30"/>
  <c r="M20" i="30"/>
  <c r="M28" i="30" s="1"/>
  <c r="K25" i="30"/>
  <c r="H37" i="30"/>
  <c r="H33" i="30"/>
  <c r="H29" i="30"/>
  <c r="H38" i="30"/>
  <c r="H34" i="30"/>
  <c r="H30" i="30"/>
  <c r="H26" i="30"/>
  <c r="H36" i="30"/>
  <c r="H39" i="30"/>
  <c r="H35" i="30"/>
  <c r="H31" i="30"/>
  <c r="H27" i="30"/>
  <c r="J20" i="30"/>
  <c r="J25" i="30" s="1"/>
  <c r="H32" i="30"/>
  <c r="H28" i="30"/>
  <c r="BL13" i="29"/>
  <c r="E28" i="30"/>
  <c r="E37" i="30"/>
  <c r="E33" i="30"/>
  <c r="E29" i="30"/>
  <c r="E38" i="30"/>
  <c r="E34" i="30"/>
  <c r="E30" i="30"/>
  <c r="E26" i="30"/>
  <c r="E32" i="30"/>
  <c r="E39" i="30"/>
  <c r="E35" i="30"/>
  <c r="E31" i="30"/>
  <c r="E27" i="30"/>
  <c r="G20" i="30"/>
  <c r="E36" i="30"/>
  <c r="F38" i="30"/>
  <c r="F34" i="30"/>
  <c r="F30" i="30"/>
  <c r="F26" i="30"/>
  <c r="F39" i="30"/>
  <c r="F35" i="30"/>
  <c r="F31" i="30"/>
  <c r="F27" i="30"/>
  <c r="F29" i="30"/>
  <c r="F36" i="30"/>
  <c r="F37" i="30"/>
  <c r="F33" i="30"/>
  <c r="F28" i="30"/>
  <c r="F25" i="30"/>
  <c r="BI13" i="29"/>
  <c r="B37" i="30"/>
  <c r="B33" i="30"/>
  <c r="B29" i="30"/>
  <c r="B31" i="30"/>
  <c r="B27" i="30"/>
  <c r="D20" i="30"/>
  <c r="B36" i="30"/>
  <c r="B32" i="30"/>
  <c r="B38" i="30"/>
  <c r="B34" i="30"/>
  <c r="B30" i="30"/>
  <c r="B26" i="30"/>
  <c r="B39" i="30"/>
  <c r="B35" i="30"/>
  <c r="C38" i="30"/>
  <c r="C34" i="30"/>
  <c r="C30" i="30"/>
  <c r="C26" i="30"/>
  <c r="C36" i="30"/>
  <c r="C37" i="30"/>
  <c r="C33" i="30"/>
  <c r="C29" i="30"/>
  <c r="C39" i="30"/>
  <c r="C35" i="30"/>
  <c r="C31" i="30"/>
  <c r="C27" i="30"/>
  <c r="C32" i="30"/>
  <c r="B28" i="30"/>
  <c r="C28" i="30"/>
  <c r="C25" i="30"/>
  <c r="B25" i="30"/>
  <c r="BL1" i="29"/>
  <c r="BI6" i="29"/>
  <c r="AX20" i="30"/>
  <c r="AX25" i="30" s="1"/>
  <c r="AZ6" i="30"/>
  <c r="AZ13" i="30"/>
  <c r="AY20" i="30"/>
  <c r="AZ9" i="30"/>
  <c r="BK20" i="29"/>
  <c r="BK32" i="29" s="1"/>
  <c r="BL6" i="29"/>
  <c r="BJ20" i="29"/>
  <c r="BJ25" i="29" s="1"/>
  <c r="BI9" i="29"/>
  <c r="BI1" i="29"/>
  <c r="BH20" i="29"/>
  <c r="BH28" i="29" s="1"/>
  <c r="BG20" i="29"/>
  <c r="BG28" i="29" s="1"/>
  <c r="BD23" i="29"/>
  <c r="BF19" i="29"/>
  <c r="BF18" i="29"/>
  <c r="BF17" i="29"/>
  <c r="BF16" i="29"/>
  <c r="BF15" i="29"/>
  <c r="BF14" i="29"/>
  <c r="BE13" i="29"/>
  <c r="BD13" i="29"/>
  <c r="BF12" i="29"/>
  <c r="BF11" i="29"/>
  <c r="BF10" i="29"/>
  <c r="BE9" i="29"/>
  <c r="BD9" i="29"/>
  <c r="BF8" i="29"/>
  <c r="BF7" i="29"/>
  <c r="BE6" i="29"/>
  <c r="BD6" i="29"/>
  <c r="BE1" i="29"/>
  <c r="BD1" i="29"/>
  <c r="M39" i="30" l="1"/>
  <c r="M38" i="30"/>
  <c r="M34" i="30"/>
  <c r="M26" i="30"/>
  <c r="M32" i="30"/>
  <c r="M33" i="30"/>
  <c r="M36" i="30"/>
  <c r="M35" i="30"/>
  <c r="M37" i="30"/>
  <c r="M30" i="30"/>
  <c r="M29" i="30"/>
  <c r="M31" i="30"/>
  <c r="M27" i="30"/>
  <c r="M25" i="30"/>
  <c r="J39" i="30"/>
  <c r="J26" i="30"/>
  <c r="J38" i="30"/>
  <c r="J34" i="30"/>
  <c r="J27" i="30"/>
  <c r="J28" i="30"/>
  <c r="J35" i="30"/>
  <c r="J29" i="30"/>
  <c r="J32" i="30"/>
  <c r="J31" i="30"/>
  <c r="J36" i="30"/>
  <c r="J33" i="30"/>
  <c r="J30" i="30"/>
  <c r="J37" i="30"/>
  <c r="G39" i="30"/>
  <c r="G38" i="30"/>
  <c r="G34" i="30"/>
  <c r="G26" i="30"/>
  <c r="G27" i="30"/>
  <c r="G31" i="30"/>
  <c r="G35" i="30"/>
  <c r="G29" i="30"/>
  <c r="G36" i="30"/>
  <c r="G33" i="30"/>
  <c r="G37" i="30"/>
  <c r="G30" i="30"/>
  <c r="G28" i="30"/>
  <c r="G32" i="30"/>
  <c r="G25" i="30"/>
  <c r="D39" i="30"/>
  <c r="D38" i="30"/>
  <c r="D34" i="30"/>
  <c r="D29" i="30"/>
  <c r="D26" i="30"/>
  <c r="D32" i="30"/>
  <c r="D37" i="30"/>
  <c r="D28" i="30"/>
  <c r="D25" i="30"/>
  <c r="D31" i="30"/>
  <c r="D27" i="30"/>
  <c r="D35" i="30"/>
  <c r="D30" i="30"/>
  <c r="D33" i="30"/>
  <c r="D36" i="30"/>
  <c r="BK28" i="29"/>
  <c r="AX32" i="30"/>
  <c r="AX28" i="30"/>
  <c r="AY36" i="30"/>
  <c r="AY34" i="30"/>
  <c r="AY39" i="30"/>
  <c r="AY37" i="30"/>
  <c r="AY35" i="30"/>
  <c r="AY33" i="30"/>
  <c r="AY31" i="30"/>
  <c r="AY38" i="30"/>
  <c r="AY30" i="30"/>
  <c r="AY27" i="30"/>
  <c r="AY29" i="30"/>
  <c r="AY26" i="30"/>
  <c r="AY32" i="30"/>
  <c r="AY28" i="30"/>
  <c r="AY25" i="30"/>
  <c r="AX38" i="30"/>
  <c r="AX36" i="30"/>
  <c r="AX39" i="30"/>
  <c r="AX37" i="30"/>
  <c r="AX34" i="30"/>
  <c r="AX33" i="30"/>
  <c r="AX29" i="30"/>
  <c r="AX27" i="30"/>
  <c r="AX35" i="30"/>
  <c r="AX30" i="30"/>
  <c r="AX26" i="30"/>
  <c r="AX31" i="30"/>
  <c r="AZ20" i="30"/>
  <c r="AZ25" i="30" s="1"/>
  <c r="BJ37" i="29"/>
  <c r="BJ33" i="29"/>
  <c r="BJ29" i="29"/>
  <c r="BJ38" i="29"/>
  <c r="BJ34" i="29"/>
  <c r="BJ30" i="29"/>
  <c r="BJ26" i="29"/>
  <c r="BJ39" i="29"/>
  <c r="BJ35" i="29"/>
  <c r="BJ31" i="29"/>
  <c r="BJ27" i="29"/>
  <c r="BL20" i="29"/>
  <c r="BJ36" i="29"/>
  <c r="BJ32" i="29"/>
  <c r="BK38" i="29"/>
  <c r="BK34" i="29"/>
  <c r="BK30" i="29"/>
  <c r="BK26" i="29"/>
  <c r="BK29" i="29"/>
  <c r="BK39" i="29"/>
  <c r="BK35" i="29"/>
  <c r="BK31" i="29"/>
  <c r="BK27" i="29"/>
  <c r="BK33" i="29"/>
  <c r="BK36" i="29"/>
  <c r="BK37" i="29"/>
  <c r="BK25" i="29"/>
  <c r="BL25" i="29"/>
  <c r="BJ28" i="29"/>
  <c r="BH38" i="29"/>
  <c r="BH34" i="29"/>
  <c r="BH30" i="29"/>
  <c r="BH26" i="29"/>
  <c r="BH36" i="29"/>
  <c r="BH32" i="29"/>
  <c r="BH37" i="29"/>
  <c r="BH33" i="29"/>
  <c r="BH29" i="29"/>
  <c r="BH39" i="29"/>
  <c r="BH35" i="29"/>
  <c r="BH31" i="29"/>
  <c r="BH27" i="29"/>
  <c r="BF1" i="29"/>
  <c r="BG37" i="29"/>
  <c r="BG33" i="29"/>
  <c r="BG29" i="29"/>
  <c r="BG38" i="29"/>
  <c r="BG34" i="29"/>
  <c r="BG30" i="29"/>
  <c r="BG26" i="29"/>
  <c r="BG39" i="29"/>
  <c r="BG35" i="29"/>
  <c r="BG31" i="29"/>
  <c r="BG27" i="29"/>
  <c r="BI20" i="29"/>
  <c r="BG36" i="29"/>
  <c r="BG32" i="29"/>
  <c r="BH25" i="29"/>
  <c r="BG25" i="29"/>
  <c r="BF6" i="29"/>
  <c r="BF9" i="29"/>
  <c r="BD20" i="29"/>
  <c r="BD25" i="29" s="1"/>
  <c r="BF13" i="29"/>
  <c r="BE20" i="29"/>
  <c r="BA23" i="29"/>
  <c r="BC19" i="29"/>
  <c r="BC18" i="29"/>
  <c r="BC17" i="29"/>
  <c r="BC16" i="29"/>
  <c r="BC15" i="29"/>
  <c r="BC14" i="29"/>
  <c r="BB13" i="29"/>
  <c r="BA13" i="29"/>
  <c r="BC12" i="29"/>
  <c r="BC11" i="29"/>
  <c r="BC10" i="29"/>
  <c r="BB9" i="29"/>
  <c r="BA9" i="29"/>
  <c r="BC8" i="29"/>
  <c r="BC7" i="29"/>
  <c r="BB6" i="29"/>
  <c r="BA6" i="29"/>
  <c r="BB1" i="29"/>
  <c r="BA1" i="29"/>
  <c r="AX23" i="29"/>
  <c r="AZ19" i="29"/>
  <c r="AZ18" i="29"/>
  <c r="AZ17" i="29"/>
  <c r="AZ16" i="29"/>
  <c r="AZ15" i="29"/>
  <c r="AZ14" i="29"/>
  <c r="AY13" i="29"/>
  <c r="AX13" i="29"/>
  <c r="AZ12" i="29"/>
  <c r="AZ11" i="29"/>
  <c r="AZ10" i="29"/>
  <c r="AY9" i="29"/>
  <c r="AX9" i="29"/>
  <c r="AZ8" i="29"/>
  <c r="AZ7" i="29"/>
  <c r="AY6" i="29"/>
  <c r="AX6" i="29"/>
  <c r="AY1" i="29"/>
  <c r="AX1" i="29"/>
  <c r="AU23" i="29"/>
  <c r="AW19" i="29"/>
  <c r="AW18" i="29"/>
  <c r="AW17" i="29"/>
  <c r="AW16" i="29"/>
  <c r="AW15" i="29"/>
  <c r="AW14" i="29"/>
  <c r="AV13" i="29"/>
  <c r="AU13" i="29"/>
  <c r="AW12" i="29"/>
  <c r="AW11" i="29"/>
  <c r="AW10" i="29"/>
  <c r="AV9" i="29"/>
  <c r="AU9" i="29"/>
  <c r="AW8" i="29"/>
  <c r="AW7" i="29"/>
  <c r="AV6" i="29"/>
  <c r="AU6" i="29"/>
  <c r="AV1" i="29"/>
  <c r="AU1" i="29"/>
  <c r="AZ32" i="30" l="1"/>
  <c r="AZ39" i="30"/>
  <c r="AZ31" i="30"/>
  <c r="AZ36" i="30"/>
  <c r="AZ30" i="30"/>
  <c r="AZ27" i="30"/>
  <c r="AZ33" i="30"/>
  <c r="AZ26" i="30"/>
  <c r="AZ37" i="30"/>
  <c r="AZ29" i="30"/>
  <c r="AZ38" i="30"/>
  <c r="AZ35" i="30"/>
  <c r="AZ34" i="30"/>
  <c r="AZ28" i="30"/>
  <c r="BL39" i="29"/>
  <c r="BL26" i="29"/>
  <c r="BL38" i="29"/>
  <c r="BL34" i="29"/>
  <c r="BL27" i="29"/>
  <c r="BL37" i="29"/>
  <c r="BL31" i="29"/>
  <c r="BL35" i="29"/>
  <c r="BL32" i="29"/>
  <c r="BL28" i="29"/>
  <c r="BL36" i="29"/>
  <c r="BL29" i="29"/>
  <c r="BL30" i="29"/>
  <c r="BL33" i="29"/>
  <c r="BI39" i="29"/>
  <c r="BI38" i="29"/>
  <c r="BI34" i="29"/>
  <c r="BI26" i="29"/>
  <c r="BI29" i="29"/>
  <c r="BI27" i="29"/>
  <c r="BI37" i="29"/>
  <c r="BI36" i="29"/>
  <c r="BI35" i="29"/>
  <c r="BI30" i="29"/>
  <c r="BI28" i="29"/>
  <c r="BI25" i="29"/>
  <c r="BI32" i="29"/>
  <c r="BI31" i="29"/>
  <c r="BI33" i="29"/>
  <c r="BC9" i="29"/>
  <c r="AW13" i="29"/>
  <c r="BC1" i="29"/>
  <c r="BC13" i="29"/>
  <c r="BD28" i="29"/>
  <c r="AW9" i="29"/>
  <c r="BE39" i="29"/>
  <c r="BE35" i="29"/>
  <c r="BE31" i="29"/>
  <c r="BE27" i="29"/>
  <c r="BE36" i="29"/>
  <c r="BE37" i="29"/>
  <c r="BE33" i="29"/>
  <c r="BE29" i="29"/>
  <c r="BE38" i="29"/>
  <c r="BE34" i="29"/>
  <c r="BE30" i="29"/>
  <c r="BE26" i="29"/>
  <c r="BE28" i="29"/>
  <c r="BE25" i="29"/>
  <c r="BE32" i="29"/>
  <c r="BD38" i="29"/>
  <c r="BD34" i="29"/>
  <c r="BD30" i="29"/>
  <c r="BD26" i="29"/>
  <c r="BD39" i="29"/>
  <c r="BD35" i="29"/>
  <c r="BD31" i="29"/>
  <c r="BD27" i="29"/>
  <c r="BF20" i="29"/>
  <c r="BD36" i="29"/>
  <c r="BD32" i="29"/>
  <c r="BD37" i="29"/>
  <c r="BD33" i="29"/>
  <c r="BD29" i="29"/>
  <c r="AW1" i="29"/>
  <c r="AZ13" i="29"/>
  <c r="BC6" i="29"/>
  <c r="BA20" i="29"/>
  <c r="BA25" i="29" s="1"/>
  <c r="BB20" i="29"/>
  <c r="BB28" i="29" s="1"/>
  <c r="AZ9" i="29"/>
  <c r="AZ1" i="29"/>
  <c r="AZ6" i="29"/>
  <c r="AY20" i="29"/>
  <c r="AX20" i="29"/>
  <c r="AX25" i="29" s="1"/>
  <c r="AW6" i="29"/>
  <c r="AV20" i="29"/>
  <c r="AU20" i="29"/>
  <c r="BA28" i="29" l="1"/>
  <c r="BF38" i="29"/>
  <c r="BF34" i="29"/>
  <c r="BF26" i="29"/>
  <c r="BF39" i="29"/>
  <c r="BF31" i="29"/>
  <c r="BF30" i="29"/>
  <c r="BF28" i="29"/>
  <c r="BF33" i="29"/>
  <c r="BF29" i="29"/>
  <c r="BF36" i="29"/>
  <c r="BF37" i="29"/>
  <c r="BF27" i="29"/>
  <c r="BF25" i="29"/>
  <c r="BF35" i="29"/>
  <c r="BF32" i="29"/>
  <c r="BA37" i="29"/>
  <c r="BA33" i="29"/>
  <c r="BA29" i="29"/>
  <c r="BA38" i="29"/>
  <c r="BA34" i="29"/>
  <c r="BA30" i="29"/>
  <c r="BA26" i="29"/>
  <c r="BA36" i="29"/>
  <c r="BA32" i="29"/>
  <c r="BA39" i="29"/>
  <c r="BA35" i="29"/>
  <c r="BA31" i="29"/>
  <c r="BA27" i="29"/>
  <c r="BC20" i="29"/>
  <c r="BC25" i="29" s="1"/>
  <c r="BB38" i="29"/>
  <c r="BB34" i="29"/>
  <c r="BB30" i="29"/>
  <c r="BB39" i="29"/>
  <c r="BB35" i="29"/>
  <c r="BB31" i="29"/>
  <c r="BB27" i="29"/>
  <c r="BB33" i="29"/>
  <c r="BB29" i="29"/>
  <c r="BB36" i="29"/>
  <c r="BB37" i="29"/>
  <c r="BB26" i="29"/>
  <c r="BB25" i="29"/>
  <c r="BB32" i="29"/>
  <c r="AY38" i="29"/>
  <c r="AY34" i="29"/>
  <c r="AY30" i="29"/>
  <c r="AY26" i="29"/>
  <c r="AY36" i="29"/>
  <c r="AY37" i="29"/>
  <c r="AY33" i="29"/>
  <c r="AY39" i="29"/>
  <c r="AY35" i="29"/>
  <c r="AY31" i="29"/>
  <c r="AY27" i="29"/>
  <c r="AY32" i="29"/>
  <c r="AY29" i="29"/>
  <c r="AY28" i="29"/>
  <c r="AX37" i="29"/>
  <c r="AX33" i="29"/>
  <c r="AX29" i="29"/>
  <c r="AX30" i="29"/>
  <c r="AX26" i="29"/>
  <c r="AX39" i="29"/>
  <c r="AX31" i="29"/>
  <c r="AX38" i="29"/>
  <c r="AX34" i="29"/>
  <c r="AX35" i="29"/>
  <c r="AX27" i="29"/>
  <c r="AZ20" i="29"/>
  <c r="AX36" i="29"/>
  <c r="AX32" i="29"/>
  <c r="AX28" i="29"/>
  <c r="AY25" i="29"/>
  <c r="AU37" i="29"/>
  <c r="AU33" i="29"/>
  <c r="AU29" i="29"/>
  <c r="AU38" i="29"/>
  <c r="AU34" i="29"/>
  <c r="AU30" i="29"/>
  <c r="AU26" i="29"/>
  <c r="AU39" i="29"/>
  <c r="AU35" i="29"/>
  <c r="AU31" i="29"/>
  <c r="AU27" i="29"/>
  <c r="AW20" i="29"/>
  <c r="AU36" i="29"/>
  <c r="AU32" i="29"/>
  <c r="AV38" i="29"/>
  <c r="AV34" i="29"/>
  <c r="AV30" i="29"/>
  <c r="AV26" i="29"/>
  <c r="AV39" i="29"/>
  <c r="AV35" i="29"/>
  <c r="AV31" i="29"/>
  <c r="AV27" i="29"/>
  <c r="AV36" i="29"/>
  <c r="AV32" i="29"/>
  <c r="AV37" i="29"/>
  <c r="AV33" i="29"/>
  <c r="AV29" i="29"/>
  <c r="AU25" i="29"/>
  <c r="AU28" i="29"/>
  <c r="AV28" i="29"/>
  <c r="AV25" i="29"/>
  <c r="AR23" i="29"/>
  <c r="AT19" i="29"/>
  <c r="AT18" i="29"/>
  <c r="AT17" i="29"/>
  <c r="AT16" i="29"/>
  <c r="AT15" i="29"/>
  <c r="AT14" i="29"/>
  <c r="AS13" i="29"/>
  <c r="AR13" i="29"/>
  <c r="AT12" i="29"/>
  <c r="AT11" i="29"/>
  <c r="AT10" i="29"/>
  <c r="AS9" i="29"/>
  <c r="AR9" i="29"/>
  <c r="AT8" i="29"/>
  <c r="AT7" i="29"/>
  <c r="AS6" i="29"/>
  <c r="AR6" i="29"/>
  <c r="AS1" i="29"/>
  <c r="AR1" i="29"/>
  <c r="AO23" i="29"/>
  <c r="AQ19" i="29"/>
  <c r="AQ18" i="29"/>
  <c r="AQ17" i="29"/>
  <c r="AQ16" i="29"/>
  <c r="AQ15" i="29"/>
  <c r="AQ14" i="29"/>
  <c r="AP13" i="29"/>
  <c r="AO13" i="29"/>
  <c r="AQ12" i="29"/>
  <c r="AQ11" i="29"/>
  <c r="AQ10" i="29"/>
  <c r="AP9" i="29"/>
  <c r="AO9" i="29"/>
  <c r="AQ8" i="29"/>
  <c r="AQ7" i="29"/>
  <c r="AP6" i="29"/>
  <c r="AO6" i="29"/>
  <c r="AP1" i="29"/>
  <c r="AO1" i="29"/>
  <c r="AL23" i="29"/>
  <c r="AN19" i="29"/>
  <c r="AN18" i="29"/>
  <c r="AN17" i="29"/>
  <c r="AN16" i="29"/>
  <c r="AN15" i="29"/>
  <c r="AN14" i="29"/>
  <c r="AM13" i="29"/>
  <c r="AL13" i="29"/>
  <c r="AN12" i="29"/>
  <c r="AN11" i="29"/>
  <c r="AN10" i="29"/>
  <c r="AM9" i="29"/>
  <c r="AL9" i="29"/>
  <c r="AN8" i="29"/>
  <c r="AN7" i="29"/>
  <c r="AM6" i="29"/>
  <c r="AL6" i="29"/>
  <c r="AM1" i="29"/>
  <c r="AL1" i="29"/>
  <c r="AI23" i="29"/>
  <c r="AK19" i="29"/>
  <c r="AK18" i="29"/>
  <c r="AK17" i="29"/>
  <c r="AK16" i="29"/>
  <c r="AK15" i="29"/>
  <c r="AK14" i="29"/>
  <c r="AJ13" i="29"/>
  <c r="AI13" i="29"/>
  <c r="AK12" i="29"/>
  <c r="AK11" i="29"/>
  <c r="AK10" i="29"/>
  <c r="AJ9" i="29"/>
  <c r="AI9" i="29"/>
  <c r="AK8" i="29"/>
  <c r="AK7" i="29"/>
  <c r="AJ6" i="29"/>
  <c r="AI6" i="29"/>
  <c r="AJ1" i="29"/>
  <c r="AI1" i="29"/>
  <c r="AF23" i="29"/>
  <c r="AH19" i="29"/>
  <c r="AH18" i="29"/>
  <c r="AH17" i="29"/>
  <c r="AH16" i="29"/>
  <c r="AH15" i="29"/>
  <c r="AH14" i="29"/>
  <c r="AG13" i="29"/>
  <c r="AF13" i="29"/>
  <c r="AH12" i="29"/>
  <c r="AH11" i="29"/>
  <c r="AH10" i="29"/>
  <c r="AG9" i="29"/>
  <c r="AF9" i="29"/>
  <c r="AH8" i="29"/>
  <c r="AH7" i="29"/>
  <c r="AG6" i="29"/>
  <c r="AF6" i="29"/>
  <c r="AG1" i="29"/>
  <c r="AF1" i="29"/>
  <c r="AC23" i="29"/>
  <c r="AE19" i="29"/>
  <c r="AE18" i="29"/>
  <c r="AE17" i="29"/>
  <c r="AE16" i="29"/>
  <c r="AE15" i="29"/>
  <c r="AE14" i="29"/>
  <c r="AD13" i="29"/>
  <c r="AC13" i="29"/>
  <c r="AE12" i="29"/>
  <c r="AE11" i="29"/>
  <c r="AE10" i="29"/>
  <c r="AD9" i="29"/>
  <c r="AC9" i="29"/>
  <c r="AE8" i="29"/>
  <c r="AE7" i="29"/>
  <c r="AD6" i="29"/>
  <c r="AC6" i="29"/>
  <c r="AD1" i="29"/>
  <c r="AC1" i="29"/>
  <c r="AP20" i="29" l="1"/>
  <c r="AP38" i="29" s="1"/>
  <c r="AN13" i="29"/>
  <c r="AT13" i="29"/>
  <c r="BC39" i="29"/>
  <c r="BC38" i="29"/>
  <c r="BC34" i="29"/>
  <c r="BC26" i="29"/>
  <c r="BC32" i="29"/>
  <c r="BC33" i="29"/>
  <c r="BC31" i="29"/>
  <c r="BC30" i="29"/>
  <c r="BC35" i="29"/>
  <c r="BC36" i="29"/>
  <c r="BC37" i="29"/>
  <c r="BC28" i="29"/>
  <c r="BC29" i="29"/>
  <c r="BC27" i="29"/>
  <c r="AQ9" i="29"/>
  <c r="AQ13" i="29"/>
  <c r="AZ39" i="29"/>
  <c r="AZ29" i="29"/>
  <c r="AZ38" i="29"/>
  <c r="AZ34" i="29"/>
  <c r="AZ26" i="29"/>
  <c r="AZ36" i="29"/>
  <c r="AZ37" i="29"/>
  <c r="AZ28" i="29"/>
  <c r="AZ31" i="29"/>
  <c r="AZ27" i="29"/>
  <c r="AZ35" i="29"/>
  <c r="AZ25" i="29"/>
  <c r="AZ30" i="29"/>
  <c r="AZ33" i="29"/>
  <c r="AZ32" i="29"/>
  <c r="AT9" i="29"/>
  <c r="AW39" i="29"/>
  <c r="AW29" i="29"/>
  <c r="AW38" i="29"/>
  <c r="AW34" i="29"/>
  <c r="AW26" i="29"/>
  <c r="AW27" i="29"/>
  <c r="AW28" i="29"/>
  <c r="AW25" i="29"/>
  <c r="AW32" i="29"/>
  <c r="AW31" i="29"/>
  <c r="AW36" i="29"/>
  <c r="AW33" i="29"/>
  <c r="AW35" i="29"/>
  <c r="AW30" i="29"/>
  <c r="AW37" i="29"/>
  <c r="AS20" i="29"/>
  <c r="AT6" i="29"/>
  <c r="AT1" i="29"/>
  <c r="AR20" i="29"/>
  <c r="AN9" i="29"/>
  <c r="AQ1" i="29"/>
  <c r="AN1" i="29"/>
  <c r="AP31" i="29"/>
  <c r="AQ6" i="29"/>
  <c r="AK13" i="29"/>
  <c r="AO20" i="29"/>
  <c r="AO25" i="29" s="1"/>
  <c r="AM20" i="29"/>
  <c r="AM38" i="29" s="1"/>
  <c r="AK1" i="29"/>
  <c r="AN6" i="29"/>
  <c r="AL20" i="29"/>
  <c r="AL28" i="29" s="1"/>
  <c r="AJ20" i="29"/>
  <c r="AK6" i="29"/>
  <c r="AK9" i="29"/>
  <c r="AH13" i="29"/>
  <c r="AI20" i="29"/>
  <c r="AI25" i="29" s="1"/>
  <c r="AE9" i="29"/>
  <c r="AH9" i="29"/>
  <c r="AG20" i="29"/>
  <c r="AG25" i="29" s="1"/>
  <c r="AH6" i="29"/>
  <c r="AH1" i="29"/>
  <c r="AE13" i="29"/>
  <c r="AF20" i="29"/>
  <c r="AF25" i="29" s="1"/>
  <c r="AE6" i="29"/>
  <c r="AE1" i="29"/>
  <c r="AD20" i="29"/>
  <c r="AD25" i="29" s="1"/>
  <c r="AC20" i="29"/>
  <c r="AC25" i="29" s="1"/>
  <c r="Z23" i="29"/>
  <c r="AB19" i="29"/>
  <c r="AB18" i="29"/>
  <c r="AB17" i="29"/>
  <c r="AB16" i="29"/>
  <c r="AB15" i="29"/>
  <c r="AB14" i="29"/>
  <c r="AA13" i="29"/>
  <c r="Z13" i="29"/>
  <c r="AB12" i="29"/>
  <c r="AB11" i="29"/>
  <c r="AB10" i="29"/>
  <c r="AA9" i="29"/>
  <c r="Z9" i="29"/>
  <c r="AB8" i="29"/>
  <c r="AB7" i="29"/>
  <c r="AA6" i="29"/>
  <c r="Z6" i="29"/>
  <c r="AA1" i="29"/>
  <c r="Z1" i="29"/>
  <c r="W23" i="29"/>
  <c r="Y19" i="29"/>
  <c r="Y18" i="29"/>
  <c r="Y17" i="29"/>
  <c r="Y16" i="29"/>
  <c r="Y15" i="29"/>
  <c r="Y14" i="29"/>
  <c r="X13" i="29"/>
  <c r="W13" i="29"/>
  <c r="Y12" i="29"/>
  <c r="Y11" i="29"/>
  <c r="Y10" i="29"/>
  <c r="X9" i="29"/>
  <c r="W9" i="29"/>
  <c r="Y8" i="29"/>
  <c r="Y7" i="29"/>
  <c r="X6" i="29"/>
  <c r="W6" i="29"/>
  <c r="X1" i="29"/>
  <c r="W1" i="29"/>
  <c r="T23" i="29"/>
  <c r="V19" i="29"/>
  <c r="V18" i="29"/>
  <c r="V17" i="29"/>
  <c r="V16" i="29"/>
  <c r="V15" i="29"/>
  <c r="V14" i="29"/>
  <c r="U13" i="29"/>
  <c r="T13" i="29"/>
  <c r="V12" i="29"/>
  <c r="V11" i="29"/>
  <c r="V10" i="29"/>
  <c r="U9" i="29"/>
  <c r="T9" i="29"/>
  <c r="V8" i="29"/>
  <c r="V7" i="29"/>
  <c r="U6" i="29"/>
  <c r="T6" i="29"/>
  <c r="U1" i="29"/>
  <c r="T1" i="29"/>
  <c r="Q23" i="29"/>
  <c r="S19" i="29"/>
  <c r="S18" i="29"/>
  <c r="S17" i="29"/>
  <c r="S16" i="29"/>
  <c r="S15" i="29"/>
  <c r="S14" i="29"/>
  <c r="R13" i="29"/>
  <c r="Q13" i="29"/>
  <c r="S12" i="29"/>
  <c r="S11" i="29"/>
  <c r="R10" i="29"/>
  <c r="Q9" i="29"/>
  <c r="S8" i="29"/>
  <c r="S7" i="29"/>
  <c r="R6" i="29"/>
  <c r="Q6" i="29"/>
  <c r="Q1" i="29"/>
  <c r="AP33" i="29" l="1"/>
  <c r="AP26" i="29"/>
  <c r="AP36" i="29"/>
  <c r="AP30" i="29"/>
  <c r="AP27" i="29"/>
  <c r="AP28" i="29"/>
  <c r="AP25" i="29"/>
  <c r="AP29" i="29"/>
  <c r="AP35" i="29"/>
  <c r="AP34" i="29"/>
  <c r="AP32" i="29"/>
  <c r="AP37" i="29"/>
  <c r="AP39" i="29"/>
  <c r="AM27" i="29"/>
  <c r="AM31" i="29"/>
  <c r="AM32" i="29"/>
  <c r="AM29" i="29"/>
  <c r="AM28" i="29"/>
  <c r="AM37" i="29"/>
  <c r="AM33" i="29"/>
  <c r="AM35" i="29"/>
  <c r="AM26" i="29"/>
  <c r="AM25" i="29"/>
  <c r="AM36" i="29"/>
  <c r="AM39" i="29"/>
  <c r="AM34" i="29"/>
  <c r="AT20" i="29"/>
  <c r="AM30" i="29"/>
  <c r="AR37" i="29"/>
  <c r="AR33" i="29"/>
  <c r="AR29" i="29"/>
  <c r="AR36" i="29"/>
  <c r="AR38" i="29"/>
  <c r="AR34" i="29"/>
  <c r="AR30" i="29"/>
  <c r="AR26" i="29"/>
  <c r="AR39" i="29"/>
  <c r="AR35" i="29"/>
  <c r="AR31" i="29"/>
  <c r="AR27" i="29"/>
  <c r="AR32" i="29"/>
  <c r="AS38" i="29"/>
  <c r="AS34" i="29"/>
  <c r="AS30" i="29"/>
  <c r="AS26" i="29"/>
  <c r="AS39" i="29"/>
  <c r="AS35" i="29"/>
  <c r="AS31" i="29"/>
  <c r="AS27" i="29"/>
  <c r="AS37" i="29"/>
  <c r="AS33" i="29"/>
  <c r="AS36" i="29"/>
  <c r="AS29" i="29"/>
  <c r="AS28" i="29"/>
  <c r="AR25" i="29"/>
  <c r="AS25" i="29"/>
  <c r="AR28" i="29"/>
  <c r="AS32" i="29"/>
  <c r="AO37" i="29"/>
  <c r="AO33" i="29"/>
  <c r="AO29" i="29"/>
  <c r="AO38" i="29"/>
  <c r="AO34" i="29"/>
  <c r="AO30" i="29"/>
  <c r="AO26" i="29"/>
  <c r="AO32" i="29"/>
  <c r="AO39" i="29"/>
  <c r="AO35" i="29"/>
  <c r="AO31" i="29"/>
  <c r="AO27" i="29"/>
  <c r="AQ20" i="29"/>
  <c r="AO36" i="29"/>
  <c r="AO28" i="29"/>
  <c r="AL37" i="29"/>
  <c r="AL33" i="29"/>
  <c r="AL29" i="29"/>
  <c r="AL38" i="29"/>
  <c r="AL34" i="29"/>
  <c r="AL30" i="29"/>
  <c r="AL26" i="29"/>
  <c r="AL32" i="29"/>
  <c r="AL39" i="29"/>
  <c r="AL35" i="29"/>
  <c r="AL31" i="29"/>
  <c r="AL27" i="29"/>
  <c r="AN20" i="29"/>
  <c r="AL36" i="29"/>
  <c r="AL25" i="29"/>
  <c r="AJ38" i="29"/>
  <c r="AJ34" i="29"/>
  <c r="AJ30" i="29"/>
  <c r="AJ26" i="29"/>
  <c r="AJ32" i="29"/>
  <c r="AJ37" i="29"/>
  <c r="AJ29" i="29"/>
  <c r="AJ39" i="29"/>
  <c r="AJ35" i="29"/>
  <c r="AJ31" i="29"/>
  <c r="AJ27" i="29"/>
  <c r="AJ36" i="29"/>
  <c r="AJ33" i="29"/>
  <c r="AJ28" i="29"/>
  <c r="AB13" i="29"/>
  <c r="AI37" i="29"/>
  <c r="AI33" i="29"/>
  <c r="AI29" i="29"/>
  <c r="AI35" i="29"/>
  <c r="AI31" i="29"/>
  <c r="AI32" i="29"/>
  <c r="AI38" i="29"/>
  <c r="AI34" i="29"/>
  <c r="AI30" i="29"/>
  <c r="AI26" i="29"/>
  <c r="AI39" i="29"/>
  <c r="AI27" i="29"/>
  <c r="AK20" i="29"/>
  <c r="AK25" i="29" s="1"/>
  <c r="AI36" i="29"/>
  <c r="AI28" i="29"/>
  <c r="AJ25" i="29"/>
  <c r="AF28" i="29"/>
  <c r="AG38" i="29"/>
  <c r="AG34" i="29"/>
  <c r="AG30" i="29"/>
  <c r="AG26" i="29"/>
  <c r="AG29" i="29"/>
  <c r="AG39" i="29"/>
  <c r="AG35" i="29"/>
  <c r="AG31" i="29"/>
  <c r="AG27" i="29"/>
  <c r="AG36" i="29"/>
  <c r="AG37" i="29"/>
  <c r="AG33" i="29"/>
  <c r="AG28" i="29"/>
  <c r="AF37" i="29"/>
  <c r="AF33" i="29"/>
  <c r="AF29" i="29"/>
  <c r="AF38" i="29"/>
  <c r="AF34" i="29"/>
  <c r="AF30" i="29"/>
  <c r="AF26" i="29"/>
  <c r="AF36" i="29"/>
  <c r="AF39" i="29"/>
  <c r="AF35" i="29"/>
  <c r="AF31" i="29"/>
  <c r="AF27" i="29"/>
  <c r="AH20" i="29"/>
  <c r="AH25" i="29" s="1"/>
  <c r="AF32" i="29"/>
  <c r="Y13" i="29"/>
  <c r="AB1" i="29"/>
  <c r="AG32" i="29"/>
  <c r="AB9" i="29"/>
  <c r="AC37" i="29"/>
  <c r="AC33" i="29"/>
  <c r="AC29" i="29"/>
  <c r="AC39" i="29"/>
  <c r="AC35" i="29"/>
  <c r="AC31" i="29"/>
  <c r="AC27" i="29"/>
  <c r="AE20" i="29"/>
  <c r="AC38" i="29"/>
  <c r="AC34" i="29"/>
  <c r="AC30" i="29"/>
  <c r="AC26" i="29"/>
  <c r="AC36" i="29"/>
  <c r="AC32" i="29"/>
  <c r="AD38" i="29"/>
  <c r="AD34" i="29"/>
  <c r="AD30" i="29"/>
  <c r="AD26" i="29"/>
  <c r="AD36" i="29"/>
  <c r="AD32" i="29"/>
  <c r="AD39" i="29"/>
  <c r="AD35" i="29"/>
  <c r="AD31" i="29"/>
  <c r="AD27" i="29"/>
  <c r="AD37" i="29"/>
  <c r="AD33" i="29"/>
  <c r="AD29" i="29"/>
  <c r="AD28" i="29"/>
  <c r="AC28" i="29"/>
  <c r="AA20" i="29"/>
  <c r="AA25" i="29" s="1"/>
  <c r="AB6" i="29"/>
  <c r="Z20" i="29"/>
  <c r="Z28" i="29" s="1"/>
  <c r="V6" i="29"/>
  <c r="Y6" i="29"/>
  <c r="X20" i="29"/>
  <c r="X28" i="29" s="1"/>
  <c r="Y1" i="29"/>
  <c r="Y9" i="29"/>
  <c r="W20" i="29"/>
  <c r="W25" i="29" s="1"/>
  <c r="V13" i="29"/>
  <c r="V1" i="29"/>
  <c r="V9" i="29"/>
  <c r="U20" i="29"/>
  <c r="U25" i="29" s="1"/>
  <c r="T20" i="29"/>
  <c r="T25" i="29" s="1"/>
  <c r="S6" i="29"/>
  <c r="S10" i="29"/>
  <c r="Q20" i="29"/>
  <c r="Q25" i="29" s="1"/>
  <c r="R1" i="29"/>
  <c r="R9" i="29"/>
  <c r="S13" i="29"/>
  <c r="AT39" i="29" l="1"/>
  <c r="AT26" i="29"/>
  <c r="AT38" i="29"/>
  <c r="AT34" i="29"/>
  <c r="AT27" i="29"/>
  <c r="AT31" i="29"/>
  <c r="AT36" i="29"/>
  <c r="AT30" i="29"/>
  <c r="AT32" i="29"/>
  <c r="AT33" i="29"/>
  <c r="AT35" i="29"/>
  <c r="AT37" i="29"/>
  <c r="AT28" i="29"/>
  <c r="AT29" i="29"/>
  <c r="AT25" i="29"/>
  <c r="AQ39" i="29"/>
  <c r="AQ26" i="29"/>
  <c r="AQ38" i="29"/>
  <c r="AQ34" i="29"/>
  <c r="AQ27" i="29"/>
  <c r="AQ37" i="29"/>
  <c r="AQ36" i="29"/>
  <c r="AQ28" i="29"/>
  <c r="AQ32" i="29"/>
  <c r="AQ29" i="29"/>
  <c r="AQ31" i="29"/>
  <c r="AQ30" i="29"/>
  <c r="AQ33" i="29"/>
  <c r="AQ35" i="29"/>
  <c r="AQ25" i="29"/>
  <c r="AN39" i="29"/>
  <c r="AN34" i="29"/>
  <c r="AN26" i="29"/>
  <c r="AN38" i="29"/>
  <c r="AN27" i="29"/>
  <c r="AN28" i="29"/>
  <c r="AN31" i="29"/>
  <c r="AN36" i="29"/>
  <c r="AN29" i="29"/>
  <c r="AN33" i="29"/>
  <c r="AN30" i="29"/>
  <c r="AN37" i="29"/>
  <c r="AN32" i="29"/>
  <c r="AN35" i="29"/>
  <c r="AN25" i="29"/>
  <c r="AK39" i="29"/>
  <c r="AK29" i="29"/>
  <c r="AK38" i="29"/>
  <c r="AK34" i="29"/>
  <c r="AK26" i="29"/>
  <c r="AK36" i="29"/>
  <c r="AK30" i="29"/>
  <c r="AK33" i="29"/>
  <c r="AK31" i="29"/>
  <c r="AK27" i="29"/>
  <c r="AK35" i="29"/>
  <c r="AK37" i="29"/>
  <c r="AK32" i="29"/>
  <c r="AK28" i="29"/>
  <c r="AH39" i="29"/>
  <c r="AH38" i="29"/>
  <c r="AH34" i="29"/>
  <c r="AH26" i="29"/>
  <c r="AH27" i="29"/>
  <c r="AH31" i="29"/>
  <c r="AH28" i="29"/>
  <c r="AH32" i="29"/>
  <c r="AH33" i="29"/>
  <c r="AH35" i="29"/>
  <c r="AH36" i="29"/>
  <c r="AH37" i="29"/>
  <c r="AH30" i="29"/>
  <c r="AH29" i="29"/>
  <c r="AE39" i="29"/>
  <c r="AE29" i="29"/>
  <c r="AE37" i="29"/>
  <c r="AE38" i="29"/>
  <c r="AE34" i="29"/>
  <c r="AE26" i="29"/>
  <c r="AE33" i="29"/>
  <c r="AE25" i="29"/>
  <c r="AE31" i="29"/>
  <c r="AE28" i="29"/>
  <c r="AE27" i="29"/>
  <c r="AE35" i="29"/>
  <c r="AE30" i="29"/>
  <c r="AE36" i="29"/>
  <c r="AE32" i="29"/>
  <c r="W28" i="29"/>
  <c r="Z37" i="29"/>
  <c r="Z33" i="29"/>
  <c r="Z29" i="29"/>
  <c r="Z36" i="29"/>
  <c r="Z38" i="29"/>
  <c r="Z34" i="29"/>
  <c r="Z30" i="29"/>
  <c r="Z26" i="29"/>
  <c r="Z39" i="29"/>
  <c r="Z35" i="29"/>
  <c r="Z31" i="29"/>
  <c r="Z27" i="29"/>
  <c r="AB20" i="29"/>
  <c r="Z32" i="29"/>
  <c r="AA38" i="29"/>
  <c r="AA34" i="29"/>
  <c r="AA30" i="29"/>
  <c r="AA26" i="29"/>
  <c r="AA39" i="29"/>
  <c r="AA35" i="29"/>
  <c r="AA31" i="29"/>
  <c r="AA27" i="29"/>
  <c r="AA33" i="29"/>
  <c r="AA29" i="29"/>
  <c r="AA36" i="29"/>
  <c r="AA37" i="29"/>
  <c r="AA28" i="29"/>
  <c r="Z25" i="29"/>
  <c r="AA32" i="29"/>
  <c r="X25" i="29"/>
  <c r="W37" i="29"/>
  <c r="W33" i="29"/>
  <c r="W29" i="29"/>
  <c r="W39" i="29"/>
  <c r="W27" i="29"/>
  <c r="W36" i="29"/>
  <c r="W38" i="29"/>
  <c r="W34" i="29"/>
  <c r="W30" i="29"/>
  <c r="W26" i="29"/>
  <c r="W35" i="29"/>
  <c r="W31" i="29"/>
  <c r="Y20" i="29"/>
  <c r="W32" i="29"/>
  <c r="X38" i="29"/>
  <c r="X34" i="29"/>
  <c r="X30" i="29"/>
  <c r="X26" i="29"/>
  <c r="X36" i="29"/>
  <c r="X32" i="29"/>
  <c r="X37" i="29"/>
  <c r="X33" i="29"/>
  <c r="X39" i="29"/>
  <c r="X35" i="29"/>
  <c r="X31" i="29"/>
  <c r="X27" i="29"/>
  <c r="X29" i="29"/>
  <c r="T28" i="29"/>
  <c r="U38" i="29"/>
  <c r="U34" i="29"/>
  <c r="U30" i="29"/>
  <c r="U26" i="29"/>
  <c r="U36" i="29"/>
  <c r="U32" i="29"/>
  <c r="U37" i="29"/>
  <c r="U39" i="29"/>
  <c r="U35" i="29"/>
  <c r="U31" i="29"/>
  <c r="U27" i="29"/>
  <c r="U33" i="29"/>
  <c r="U29" i="29"/>
  <c r="U28" i="29"/>
  <c r="T37" i="29"/>
  <c r="T33" i="29"/>
  <c r="T29" i="29"/>
  <c r="T39" i="29"/>
  <c r="T35" i="29"/>
  <c r="T32" i="29"/>
  <c r="T38" i="29"/>
  <c r="T34" i="29"/>
  <c r="T30" i="29"/>
  <c r="T26" i="29"/>
  <c r="T31" i="29"/>
  <c r="T27" i="29"/>
  <c r="V20" i="29"/>
  <c r="T36" i="29"/>
  <c r="Q32" i="29"/>
  <c r="Q28" i="29"/>
  <c r="S1" i="29"/>
  <c r="S9" i="29"/>
  <c r="R20" i="29"/>
  <c r="Q39" i="29"/>
  <c r="Q35" i="29"/>
  <c r="Q31" i="29"/>
  <c r="Q27" i="29"/>
  <c r="Q36" i="29"/>
  <c r="Q37" i="29"/>
  <c r="Q33" i="29"/>
  <c r="Q29" i="29"/>
  <c r="Q38" i="29"/>
  <c r="Q34" i="29"/>
  <c r="Q30" i="29"/>
  <c r="Q26" i="29"/>
  <c r="N23" i="29"/>
  <c r="P19" i="29"/>
  <c r="P18" i="29"/>
  <c r="P17" i="29"/>
  <c r="P16" i="29"/>
  <c r="P15" i="29"/>
  <c r="P14" i="29"/>
  <c r="O13" i="29"/>
  <c r="N13" i="29"/>
  <c r="P12" i="29"/>
  <c r="P11" i="29"/>
  <c r="O10" i="29"/>
  <c r="N9" i="29"/>
  <c r="P8" i="29"/>
  <c r="P7" i="29"/>
  <c r="O6" i="29"/>
  <c r="N6" i="29"/>
  <c r="N1" i="29"/>
  <c r="AB39" i="29" l="1"/>
  <c r="AB38" i="29"/>
  <c r="AB26" i="29"/>
  <c r="AB34" i="29"/>
  <c r="AB35" i="29"/>
  <c r="AB29" i="29"/>
  <c r="AB30" i="29"/>
  <c r="AB27" i="29"/>
  <c r="AB31" i="29"/>
  <c r="AB37" i="29"/>
  <c r="AB28" i="29"/>
  <c r="AB32" i="29"/>
  <c r="AB33" i="29"/>
  <c r="AB36" i="29"/>
  <c r="AB25" i="29"/>
  <c r="P6" i="29"/>
  <c r="Y39" i="29"/>
  <c r="Y29" i="29"/>
  <c r="Y38" i="29"/>
  <c r="Y34" i="29"/>
  <c r="Y26" i="29"/>
  <c r="Y30" i="29"/>
  <c r="Y31" i="29"/>
  <c r="Y27" i="29"/>
  <c r="Y32" i="29"/>
  <c r="Y33" i="29"/>
  <c r="Y36" i="29"/>
  <c r="Y37" i="29"/>
  <c r="Y25" i="29"/>
  <c r="Y35" i="29"/>
  <c r="Y28" i="29"/>
  <c r="V39" i="29"/>
  <c r="V29" i="29"/>
  <c r="V34" i="29"/>
  <c r="V38" i="29"/>
  <c r="V26" i="29"/>
  <c r="V30" i="29"/>
  <c r="V33" i="29"/>
  <c r="V32" i="29"/>
  <c r="V25" i="29"/>
  <c r="V31" i="29"/>
  <c r="V35" i="29"/>
  <c r="V36" i="29"/>
  <c r="V37" i="29"/>
  <c r="V27" i="29"/>
  <c r="V28" i="29"/>
  <c r="R36" i="29"/>
  <c r="R37" i="29"/>
  <c r="R33" i="29"/>
  <c r="R38" i="29"/>
  <c r="R34" i="29"/>
  <c r="R30" i="29"/>
  <c r="R26" i="29"/>
  <c r="R39" i="29"/>
  <c r="R35" i="29"/>
  <c r="R31" i="29"/>
  <c r="R27" i="29"/>
  <c r="R25" i="29"/>
  <c r="R29" i="29"/>
  <c r="R32" i="29"/>
  <c r="R28" i="29"/>
  <c r="S20" i="29"/>
  <c r="N20" i="29"/>
  <c r="N25" i="29" s="1"/>
  <c r="O1" i="29"/>
  <c r="O9" i="29"/>
  <c r="P9" i="29" s="1"/>
  <c r="P10" i="29"/>
  <c r="P13" i="29"/>
  <c r="O20" i="29" l="1"/>
  <c r="O25" i="29" s="1"/>
  <c r="N32" i="29"/>
  <c r="S26" i="29"/>
  <c r="S39" i="29"/>
  <c r="S31" i="29"/>
  <c r="S36" i="29"/>
  <c r="S38" i="29"/>
  <c r="S35" i="29"/>
  <c r="S30" i="29"/>
  <c r="S25" i="29"/>
  <c r="S33" i="29"/>
  <c r="S27" i="29"/>
  <c r="S37" i="29"/>
  <c r="S34" i="29"/>
  <c r="S29" i="29"/>
  <c r="S32" i="29"/>
  <c r="S28" i="29"/>
  <c r="N39" i="29"/>
  <c r="N35" i="29"/>
  <c r="N31" i="29"/>
  <c r="N27" i="29"/>
  <c r="N36" i="29"/>
  <c r="N33" i="29"/>
  <c r="N29" i="29"/>
  <c r="N38" i="29"/>
  <c r="N34" i="29"/>
  <c r="N30" i="29"/>
  <c r="N37" i="29"/>
  <c r="N26" i="29"/>
  <c r="N28" i="29"/>
  <c r="P1" i="29"/>
  <c r="K23" i="29"/>
  <c r="M19" i="29"/>
  <c r="M18" i="29"/>
  <c r="M16" i="29"/>
  <c r="M15" i="29"/>
  <c r="M14" i="29"/>
  <c r="L13" i="29"/>
  <c r="M12" i="29"/>
  <c r="M11" i="29"/>
  <c r="M10" i="29"/>
  <c r="L9" i="29"/>
  <c r="M9" i="29" s="1"/>
  <c r="M8" i="29"/>
  <c r="M7" i="29"/>
  <c r="L6" i="29"/>
  <c r="M6" i="29" s="1"/>
  <c r="L1" i="29"/>
  <c r="K1" i="29"/>
  <c r="O39" i="29" l="1"/>
  <c r="O28" i="29"/>
  <c r="O36" i="29"/>
  <c r="O32" i="29"/>
  <c r="O35" i="29"/>
  <c r="O26" i="29"/>
  <c r="O29" i="29"/>
  <c r="O37" i="29"/>
  <c r="O30" i="29"/>
  <c r="O38" i="29"/>
  <c r="O27" i="29"/>
  <c r="P20" i="29"/>
  <c r="P31" i="29" s="1"/>
  <c r="O34" i="29"/>
  <c r="O33" i="29"/>
  <c r="O31" i="29"/>
  <c r="M13" i="29"/>
  <c r="M17" i="29"/>
  <c r="L20" i="29"/>
  <c r="K28" i="29"/>
  <c r="M1" i="29"/>
  <c r="H23" i="29"/>
  <c r="J19" i="29"/>
  <c r="J18" i="29"/>
  <c r="J17" i="29"/>
  <c r="J16" i="29"/>
  <c r="J15" i="29"/>
  <c r="J14" i="29"/>
  <c r="I13" i="29"/>
  <c r="H13" i="29"/>
  <c r="J12" i="29"/>
  <c r="J11" i="29"/>
  <c r="I10" i="29"/>
  <c r="J10" i="29" s="1"/>
  <c r="H9" i="29"/>
  <c r="J8" i="29"/>
  <c r="J7" i="29"/>
  <c r="I6" i="29"/>
  <c r="H6" i="29"/>
  <c r="H1" i="29"/>
  <c r="P29" i="29" l="1"/>
  <c r="P33" i="29"/>
  <c r="P34" i="29"/>
  <c r="J13" i="29"/>
  <c r="P36" i="29"/>
  <c r="P27" i="29"/>
  <c r="P28" i="29"/>
  <c r="P25" i="29"/>
  <c r="P35" i="29"/>
  <c r="P39" i="29"/>
  <c r="P26" i="29"/>
  <c r="P30" i="29"/>
  <c r="P32" i="29"/>
  <c r="P37" i="29"/>
  <c r="P38" i="29"/>
  <c r="J6" i="29"/>
  <c r="I1" i="29"/>
  <c r="I9" i="29"/>
  <c r="I20" i="29" s="1"/>
  <c r="I28" i="29" s="1"/>
  <c r="K39" i="29"/>
  <c r="K35" i="29"/>
  <c r="K31" i="29"/>
  <c r="K27" i="29"/>
  <c r="M20" i="29"/>
  <c r="M32" i="29" s="1"/>
  <c r="K36" i="29"/>
  <c r="K32" i="29"/>
  <c r="K37" i="29"/>
  <c r="K33" i="29"/>
  <c r="K29" i="29"/>
  <c r="K38" i="29"/>
  <c r="K34" i="29"/>
  <c r="K30" i="29"/>
  <c r="K26" i="29"/>
  <c r="L37" i="29"/>
  <c r="L33" i="29"/>
  <c r="L29" i="29"/>
  <c r="L38" i="29"/>
  <c r="L34" i="29"/>
  <c r="L30" i="29"/>
  <c r="L26" i="29"/>
  <c r="L39" i="29"/>
  <c r="L35" i="29"/>
  <c r="L31" i="29"/>
  <c r="L27" i="29"/>
  <c r="L36" i="29"/>
  <c r="L28" i="29"/>
  <c r="K25" i="29"/>
  <c r="L32" i="29"/>
  <c r="L25" i="29"/>
  <c r="J1" i="29"/>
  <c r="H20" i="29"/>
  <c r="H25" i="29" s="1"/>
  <c r="E23" i="29"/>
  <c r="G19" i="29"/>
  <c r="G18" i="29"/>
  <c r="G17" i="29"/>
  <c r="G16" i="29"/>
  <c r="G15" i="29"/>
  <c r="G14" i="29"/>
  <c r="F13" i="29"/>
  <c r="E13" i="29"/>
  <c r="G12" i="29"/>
  <c r="G11" i="29"/>
  <c r="F10" i="29"/>
  <c r="G10" i="29" s="1"/>
  <c r="E9" i="29"/>
  <c r="G8" i="29"/>
  <c r="G7" i="29"/>
  <c r="F6" i="29"/>
  <c r="E6" i="29"/>
  <c r="E1" i="29"/>
  <c r="M36" i="29" l="1"/>
  <c r="J9" i="29"/>
  <c r="F9" i="29"/>
  <c r="G9" i="29" s="1"/>
  <c r="G13" i="29"/>
  <c r="M34" i="29"/>
  <c r="M26" i="29"/>
  <c r="M39" i="29"/>
  <c r="M31" i="29"/>
  <c r="M33" i="29"/>
  <c r="M25" i="29"/>
  <c r="M37" i="29"/>
  <c r="M28" i="29"/>
  <c r="M35" i="29"/>
  <c r="M27" i="29"/>
  <c r="M38" i="29"/>
  <c r="M29" i="29"/>
  <c r="M30" i="29"/>
  <c r="G6" i="29"/>
  <c r="I38" i="29"/>
  <c r="I34" i="29"/>
  <c r="I30" i="29"/>
  <c r="I26" i="29"/>
  <c r="I39" i="29"/>
  <c r="I35" i="29"/>
  <c r="I31" i="29"/>
  <c r="I27" i="29"/>
  <c r="I25" i="29"/>
  <c r="I36" i="29"/>
  <c r="I37" i="29"/>
  <c r="I33" i="29"/>
  <c r="I29" i="29"/>
  <c r="H37" i="29"/>
  <c r="H33" i="29"/>
  <c r="H29" i="29"/>
  <c r="H38" i="29"/>
  <c r="H34" i="29"/>
  <c r="H30" i="29"/>
  <c r="H26" i="29"/>
  <c r="H39" i="29"/>
  <c r="H35" i="29"/>
  <c r="H31" i="29"/>
  <c r="H27" i="29"/>
  <c r="J20" i="29"/>
  <c r="H36" i="29"/>
  <c r="H32" i="29"/>
  <c r="H28" i="29"/>
  <c r="I32" i="29"/>
  <c r="F1" i="29"/>
  <c r="G1" i="29"/>
  <c r="E20" i="29"/>
  <c r="E25" i="29" s="1"/>
  <c r="B23" i="29"/>
  <c r="D19" i="29"/>
  <c r="D18" i="29"/>
  <c r="D17" i="29"/>
  <c r="D16" i="29"/>
  <c r="D15" i="29"/>
  <c r="D14" i="29"/>
  <c r="C13" i="29"/>
  <c r="B13" i="29"/>
  <c r="D12" i="29"/>
  <c r="D11" i="29"/>
  <c r="D10" i="29"/>
  <c r="C9" i="29"/>
  <c r="B9" i="29"/>
  <c r="D8" i="29"/>
  <c r="D7" i="29"/>
  <c r="C6" i="29"/>
  <c r="B6" i="29"/>
  <c r="C1" i="29"/>
  <c r="B1" i="29"/>
  <c r="BM36" i="29"/>
  <c r="F20" i="29" l="1"/>
  <c r="F28" i="29" s="1"/>
  <c r="J39" i="29"/>
  <c r="J38" i="29"/>
  <c r="J34" i="29"/>
  <c r="J26" i="29"/>
  <c r="J27" i="29"/>
  <c r="J30" i="29"/>
  <c r="J33" i="29"/>
  <c r="J36" i="29"/>
  <c r="J32" i="29"/>
  <c r="J37" i="29"/>
  <c r="J31" i="29"/>
  <c r="J29" i="29"/>
  <c r="J25" i="29"/>
  <c r="J28" i="29"/>
  <c r="J35" i="29"/>
  <c r="D9" i="29"/>
  <c r="D13" i="29"/>
  <c r="F37" i="29"/>
  <c r="F33" i="29"/>
  <c r="E37" i="29"/>
  <c r="E33" i="29"/>
  <c r="E29" i="29"/>
  <c r="E38" i="29"/>
  <c r="E34" i="29"/>
  <c r="E30" i="29"/>
  <c r="E26" i="29"/>
  <c r="E32" i="29"/>
  <c r="E28" i="29"/>
  <c r="E39" i="29"/>
  <c r="E35" i="29"/>
  <c r="E31" i="29"/>
  <c r="E27" i="29"/>
  <c r="E36" i="29"/>
  <c r="D1" i="29"/>
  <c r="C20" i="29"/>
  <c r="C25" i="29" s="1"/>
  <c r="D6" i="29"/>
  <c r="B20" i="29"/>
  <c r="B25" i="29" s="1"/>
  <c r="BJ23" i="28"/>
  <c r="BL19" i="28"/>
  <c r="BL18" i="28"/>
  <c r="BL17" i="28"/>
  <c r="BL16" i="28"/>
  <c r="BL15" i="28"/>
  <c r="BL14" i="28"/>
  <c r="BK13" i="28"/>
  <c r="BJ13" i="28"/>
  <c r="BL12" i="28"/>
  <c r="BL11" i="28"/>
  <c r="BL10" i="28"/>
  <c r="BK9" i="28"/>
  <c r="BJ9" i="28"/>
  <c r="BL8" i="28"/>
  <c r="BL7" i="28"/>
  <c r="BK6" i="28"/>
  <c r="BJ6" i="28"/>
  <c r="BK1" i="28"/>
  <c r="BJ1" i="28"/>
  <c r="BM13" i="28"/>
  <c r="BM9" i="28"/>
  <c r="BM6" i="28"/>
  <c r="F26" i="29" l="1"/>
  <c r="G20" i="29"/>
  <c r="G26" i="29" s="1"/>
  <c r="F31" i="29"/>
  <c r="F30" i="29"/>
  <c r="F27" i="29"/>
  <c r="F36" i="29"/>
  <c r="F35" i="29"/>
  <c r="F34" i="29"/>
  <c r="F32" i="29"/>
  <c r="F29" i="29"/>
  <c r="F25" i="29"/>
  <c r="F39" i="29"/>
  <c r="F38" i="29"/>
  <c r="BL9" i="28"/>
  <c r="BK20" i="28"/>
  <c r="BK30" i="28" s="1"/>
  <c r="BL13" i="28"/>
  <c r="B28" i="29"/>
  <c r="C32" i="29"/>
  <c r="C38" i="29"/>
  <c r="C34" i="29"/>
  <c r="C30" i="29"/>
  <c r="C26" i="29"/>
  <c r="C39" i="29"/>
  <c r="C35" i="29"/>
  <c r="C31" i="29"/>
  <c r="C27" i="29"/>
  <c r="C37" i="29"/>
  <c r="C33" i="29"/>
  <c r="C36" i="29"/>
  <c r="C29" i="29"/>
  <c r="B37" i="29"/>
  <c r="B33" i="29"/>
  <c r="B29" i="29"/>
  <c r="B38" i="29"/>
  <c r="B34" i="29"/>
  <c r="B30" i="29"/>
  <c r="B26" i="29"/>
  <c r="B36" i="29"/>
  <c r="B39" i="29"/>
  <c r="B35" i="29"/>
  <c r="B31" i="29"/>
  <c r="B27" i="29"/>
  <c r="D20" i="29"/>
  <c r="B32" i="29"/>
  <c r="C28" i="29"/>
  <c r="BL1" i="28"/>
  <c r="BL6" i="28"/>
  <c r="BJ20" i="28"/>
  <c r="BJ25" i="28" s="1"/>
  <c r="BM20" i="28"/>
  <c r="BG23" i="28"/>
  <c r="BI19" i="28"/>
  <c r="BI18" i="28"/>
  <c r="BI17" i="28"/>
  <c r="BI16" i="28"/>
  <c r="BI15" i="28"/>
  <c r="BI14" i="28"/>
  <c r="BH13" i="28"/>
  <c r="BG13" i="28"/>
  <c r="BI12" i="28"/>
  <c r="BI11" i="28"/>
  <c r="BH10" i="28"/>
  <c r="BG9" i="28"/>
  <c r="BI8" i="28"/>
  <c r="BI7" i="28"/>
  <c r="BH6" i="28"/>
  <c r="BG6" i="28"/>
  <c r="BG1" i="28"/>
  <c r="G36" i="29" l="1"/>
  <c r="G35" i="29"/>
  <c r="G37" i="29"/>
  <c r="G34" i="29"/>
  <c r="G28" i="29"/>
  <c r="G38" i="29"/>
  <c r="G27" i="29"/>
  <c r="G33" i="29"/>
  <c r="G31" i="29"/>
  <c r="G25" i="29"/>
  <c r="G32" i="29"/>
  <c r="G39" i="29"/>
  <c r="G29" i="29"/>
  <c r="G30" i="29"/>
  <c r="BK29" i="28"/>
  <c r="BK26" i="28"/>
  <c r="BK32" i="28"/>
  <c r="BK34" i="28"/>
  <c r="BK27" i="28"/>
  <c r="BK37" i="28"/>
  <c r="BK25" i="28"/>
  <c r="BK35" i="28"/>
  <c r="BK28" i="28"/>
  <c r="BK36" i="28"/>
  <c r="BK39" i="28"/>
  <c r="BK38" i="28"/>
  <c r="BI6" i="28"/>
  <c r="BK33" i="28"/>
  <c r="BK31" i="28"/>
  <c r="D39" i="29"/>
  <c r="D38" i="29"/>
  <c r="D34" i="29"/>
  <c r="D26" i="29"/>
  <c r="D35" i="29"/>
  <c r="D27" i="29"/>
  <c r="D31" i="29"/>
  <c r="D30" i="29"/>
  <c r="D33" i="29"/>
  <c r="D29" i="29"/>
  <c r="D36" i="29"/>
  <c r="D37" i="29"/>
  <c r="D32" i="29"/>
  <c r="D28" i="29"/>
  <c r="D25" i="29"/>
  <c r="BJ37" i="28"/>
  <c r="BJ33" i="28"/>
  <c r="BJ29" i="28"/>
  <c r="BJ38" i="28"/>
  <c r="BJ34" i="28"/>
  <c r="BJ30" i="28"/>
  <c r="BJ26" i="28"/>
  <c r="BJ36" i="28"/>
  <c r="BJ32" i="28"/>
  <c r="BJ39" i="28"/>
  <c r="BJ35" i="28"/>
  <c r="BJ31" i="28"/>
  <c r="BJ27" i="28"/>
  <c r="BL20" i="28"/>
  <c r="BJ28" i="28"/>
  <c r="BI10" i="28"/>
  <c r="BG20" i="28"/>
  <c r="BG32" i="28" s="1"/>
  <c r="BH1" i="28"/>
  <c r="BH9" i="28"/>
  <c r="BI13" i="28"/>
  <c r="BN13" i="28"/>
  <c r="BN9" i="28"/>
  <c r="BN6" i="28"/>
  <c r="BG28" i="28" l="1"/>
  <c r="BG25" i="28"/>
  <c r="BL39" i="28"/>
  <c r="BL26" i="28"/>
  <c r="BL38" i="28"/>
  <c r="BL34" i="28"/>
  <c r="BL36" i="28"/>
  <c r="BL28" i="28"/>
  <c r="BL31" i="28"/>
  <c r="BL30" i="28"/>
  <c r="BL32" i="28"/>
  <c r="BL37" i="28"/>
  <c r="BL33" i="28"/>
  <c r="BL27" i="28"/>
  <c r="BL35" i="28"/>
  <c r="BL29" i="28"/>
  <c r="BL25" i="28"/>
  <c r="BN20" i="28"/>
  <c r="BI1" i="28"/>
  <c r="BI9" i="28"/>
  <c r="BH20" i="28"/>
  <c r="BG39" i="28"/>
  <c r="BG35" i="28"/>
  <c r="BG31" i="28"/>
  <c r="BG27" i="28"/>
  <c r="BG36" i="28"/>
  <c r="BG37" i="28"/>
  <c r="BG33" i="28"/>
  <c r="BG29" i="28"/>
  <c r="BG38" i="28"/>
  <c r="BG34" i="28"/>
  <c r="BG30" i="28"/>
  <c r="BG26" i="28"/>
  <c r="BD23" i="28"/>
  <c r="BF19" i="28"/>
  <c r="BF18" i="28"/>
  <c r="BF17" i="28"/>
  <c r="BF16" i="28"/>
  <c r="BF15" i="28"/>
  <c r="BF14" i="28"/>
  <c r="BE13" i="28"/>
  <c r="BD13" i="28"/>
  <c r="BF12" i="28"/>
  <c r="BF11" i="28"/>
  <c r="BF10" i="28"/>
  <c r="BE9" i="28"/>
  <c r="BD9" i="28"/>
  <c r="BF8" i="28"/>
  <c r="BF7" i="28"/>
  <c r="BE6" i="28"/>
  <c r="BD6" i="28"/>
  <c r="BE1" i="28"/>
  <c r="BD1" i="28"/>
  <c r="BF6" i="28" l="1"/>
  <c r="BF13" i="28"/>
  <c r="BH36" i="28"/>
  <c r="BH37" i="28"/>
  <c r="BH33" i="28"/>
  <c r="BH38" i="28"/>
  <c r="BH34" i="28"/>
  <c r="BH30" i="28"/>
  <c r="BH26" i="28"/>
  <c r="BH39" i="28"/>
  <c r="BH35" i="28"/>
  <c r="BH31" i="28"/>
  <c r="BH27" i="28"/>
  <c r="BH25" i="28"/>
  <c r="BH29" i="28"/>
  <c r="BH32" i="28"/>
  <c r="BH28" i="28"/>
  <c r="BI20" i="28"/>
  <c r="BE20" i="28"/>
  <c r="BE28" i="28" s="1"/>
  <c r="BF1" i="28"/>
  <c r="BF9" i="28"/>
  <c r="BD20" i="28"/>
  <c r="BD28" i="28" s="1"/>
  <c r="BO10" i="28"/>
  <c r="BA23" i="28"/>
  <c r="BC19" i="28"/>
  <c r="BC18" i="28"/>
  <c r="BC17" i="28"/>
  <c r="BC16" i="28"/>
  <c r="BC15" i="28"/>
  <c r="BC14" i="28"/>
  <c r="BB13" i="28"/>
  <c r="BA13" i="28"/>
  <c r="BC12" i="28"/>
  <c r="BC11" i="28"/>
  <c r="BC10" i="28"/>
  <c r="BB9" i="28"/>
  <c r="BA9" i="28"/>
  <c r="BC8" i="28"/>
  <c r="BC7" i="28"/>
  <c r="BB6" i="28"/>
  <c r="BA6" i="28"/>
  <c r="BB1" i="28"/>
  <c r="BA1" i="28"/>
  <c r="AX23" i="28"/>
  <c r="AZ19" i="28"/>
  <c r="AZ18" i="28"/>
  <c r="AZ17" i="28"/>
  <c r="AZ16" i="28"/>
  <c r="AZ15" i="28"/>
  <c r="AZ14" i="28"/>
  <c r="AY13" i="28"/>
  <c r="AX13" i="28"/>
  <c r="AZ12" i="28"/>
  <c r="AZ11" i="28"/>
  <c r="AZ10" i="28"/>
  <c r="AY9" i="28"/>
  <c r="AX9" i="28"/>
  <c r="AZ8" i="28"/>
  <c r="AZ7" i="28"/>
  <c r="AY6" i="28"/>
  <c r="AX6" i="28"/>
  <c r="AY1" i="28"/>
  <c r="AX1" i="28"/>
  <c r="BE25" i="28" l="1"/>
  <c r="BB20" i="28"/>
  <c r="BB38" i="28" s="1"/>
  <c r="BC13" i="28"/>
  <c r="BD25" i="28"/>
  <c r="BI26" i="28"/>
  <c r="BI39" i="28"/>
  <c r="BI31" i="28"/>
  <c r="BI36" i="28"/>
  <c r="BI38" i="28"/>
  <c r="BI35" i="28"/>
  <c r="BI30" i="28"/>
  <c r="BI25" i="28"/>
  <c r="BI33" i="28"/>
  <c r="BI27" i="28"/>
  <c r="BI37" i="28"/>
  <c r="BI34" i="28"/>
  <c r="BI29" i="28"/>
  <c r="BI32" i="28"/>
  <c r="BI28" i="28"/>
  <c r="AZ1" i="28"/>
  <c r="BD37" i="28"/>
  <c r="BD33" i="28"/>
  <c r="BD29" i="28"/>
  <c r="BD35" i="28"/>
  <c r="BD27" i="28"/>
  <c r="BF20" i="28"/>
  <c r="BD36" i="28"/>
  <c r="BD32" i="28"/>
  <c r="BD38" i="28"/>
  <c r="BD34" i="28"/>
  <c r="BD30" i="28"/>
  <c r="BD26" i="28"/>
  <c r="BD39" i="28"/>
  <c r="BD31" i="28"/>
  <c r="BE38" i="28"/>
  <c r="BE34" i="28"/>
  <c r="BE30" i="28"/>
  <c r="BE26" i="28"/>
  <c r="BE32" i="28"/>
  <c r="BE37" i="28"/>
  <c r="BE39" i="28"/>
  <c r="BE35" i="28"/>
  <c r="BE31" i="28"/>
  <c r="BE27" i="28"/>
  <c r="BE36" i="28"/>
  <c r="BE33" i="28"/>
  <c r="BE29" i="28"/>
  <c r="BC1" i="28"/>
  <c r="BC6" i="28"/>
  <c r="BC9" i="28"/>
  <c r="BA20" i="28"/>
  <c r="BA25" i="28" s="1"/>
  <c r="AZ6" i="28"/>
  <c r="AZ9" i="28"/>
  <c r="AX20" i="28"/>
  <c r="AX25" i="28" s="1"/>
  <c r="AZ13" i="28"/>
  <c r="AY20" i="28"/>
  <c r="AY32" i="28" s="1"/>
  <c r="AU23" i="28"/>
  <c r="AW19" i="28"/>
  <c r="AW18" i="28"/>
  <c r="AW17" i="28"/>
  <c r="AW16" i="28"/>
  <c r="AW15" i="28"/>
  <c r="AW14" i="28"/>
  <c r="AV13" i="28"/>
  <c r="AU13" i="28"/>
  <c r="AW12" i="28"/>
  <c r="AW11" i="28"/>
  <c r="AW10" i="28"/>
  <c r="AV9" i="28"/>
  <c r="AU9" i="28"/>
  <c r="AW8" i="28"/>
  <c r="AW7" i="28"/>
  <c r="AV6" i="28"/>
  <c r="AU6" i="28"/>
  <c r="AV1" i="28"/>
  <c r="AU1" i="28"/>
  <c r="BB37" i="28" l="1"/>
  <c r="BB29" i="28"/>
  <c r="BB32" i="28"/>
  <c r="BB26" i="28"/>
  <c r="BB25" i="28"/>
  <c r="BB27" i="28"/>
  <c r="BB30" i="28"/>
  <c r="BB35" i="28"/>
  <c r="BB36" i="28"/>
  <c r="BB39" i="28"/>
  <c r="BB34" i="28"/>
  <c r="BB28" i="28"/>
  <c r="BB31" i="28"/>
  <c r="BB33" i="28"/>
  <c r="BF39" i="28"/>
  <c r="BF29" i="28"/>
  <c r="BF38" i="28"/>
  <c r="BF34" i="28"/>
  <c r="BF26" i="28"/>
  <c r="BF30" i="28"/>
  <c r="BF33" i="28"/>
  <c r="BF32" i="28"/>
  <c r="BF27" i="28"/>
  <c r="BF36" i="28"/>
  <c r="BF37" i="28"/>
  <c r="BF25" i="28"/>
  <c r="BF31" i="28"/>
  <c r="BF35" i="28"/>
  <c r="BF28" i="28"/>
  <c r="BA28" i="28"/>
  <c r="AX28" i="28"/>
  <c r="AW1" i="28"/>
  <c r="AW13" i="28"/>
  <c r="BA37" i="28"/>
  <c r="BA33" i="28"/>
  <c r="BA29" i="28"/>
  <c r="BA38" i="28"/>
  <c r="BA34" i="28"/>
  <c r="BA30" i="28"/>
  <c r="BA26" i="28"/>
  <c r="BA32" i="28"/>
  <c r="BA39" i="28"/>
  <c r="BA35" i="28"/>
  <c r="BA31" i="28"/>
  <c r="BA27" i="28"/>
  <c r="BC20" i="28"/>
  <c r="BC25" i="28" s="1"/>
  <c r="BA36" i="28"/>
  <c r="AY25" i="28"/>
  <c r="AX38" i="28"/>
  <c r="AX34" i="28"/>
  <c r="AX30" i="28"/>
  <c r="AX26" i="28"/>
  <c r="AX39" i="28"/>
  <c r="AX35" i="28"/>
  <c r="AX31" i="28"/>
  <c r="AX27" i="28"/>
  <c r="AZ20" i="28"/>
  <c r="AX36" i="28"/>
  <c r="AX32" i="28"/>
  <c r="AX37" i="28"/>
  <c r="AX33" i="28"/>
  <c r="AX29" i="28"/>
  <c r="AY39" i="28"/>
  <c r="AY35" i="28"/>
  <c r="AY31" i="28"/>
  <c r="AY27" i="28"/>
  <c r="AY36" i="28"/>
  <c r="AY37" i="28"/>
  <c r="AY33" i="28"/>
  <c r="AY29" i="28"/>
  <c r="AY38" i="28"/>
  <c r="AY34" i="28"/>
  <c r="AY30" i="28"/>
  <c r="AY26" i="28"/>
  <c r="AY28" i="28"/>
  <c r="AW6" i="28"/>
  <c r="AW9" i="28"/>
  <c r="AV20" i="28"/>
  <c r="AU20" i="28"/>
  <c r="AU28" i="28" s="1"/>
  <c r="AR23" i="28"/>
  <c r="AT19" i="28"/>
  <c r="AT18" i="28"/>
  <c r="AT17" i="28"/>
  <c r="AT16" i="28"/>
  <c r="AT15" i="28"/>
  <c r="AT14" i="28"/>
  <c r="AS13" i="28"/>
  <c r="AR13" i="28"/>
  <c r="AT12" i="28"/>
  <c r="AT11" i="28"/>
  <c r="AT10" i="28"/>
  <c r="AS9" i="28"/>
  <c r="AR9" i="28"/>
  <c r="AT8" i="28"/>
  <c r="AT7" i="28"/>
  <c r="AS6" i="28"/>
  <c r="AR6" i="28"/>
  <c r="AS1" i="28"/>
  <c r="AR1" i="28"/>
  <c r="AT1" i="28" l="1"/>
  <c r="BC39" i="28"/>
  <c r="BC38" i="28"/>
  <c r="BC34" i="28"/>
  <c r="BC26" i="28"/>
  <c r="BC33" i="28"/>
  <c r="BC36" i="28"/>
  <c r="BC30" i="28"/>
  <c r="BC27" i="28"/>
  <c r="BC29" i="28"/>
  <c r="BC32" i="28"/>
  <c r="BC35" i="28"/>
  <c r="BC31" i="28"/>
  <c r="BC37" i="28"/>
  <c r="BC28" i="28"/>
  <c r="AZ38" i="28"/>
  <c r="AZ34" i="28"/>
  <c r="AZ26" i="28"/>
  <c r="AZ39" i="28"/>
  <c r="AZ31" i="28"/>
  <c r="AZ27" i="28"/>
  <c r="AZ25" i="28"/>
  <c r="AZ35" i="28"/>
  <c r="AZ30" i="28"/>
  <c r="AZ28" i="28"/>
  <c r="AZ33" i="28"/>
  <c r="AZ36" i="28"/>
  <c r="AZ37" i="28"/>
  <c r="AZ29" i="28"/>
  <c r="AZ32" i="28"/>
  <c r="AT6" i="28"/>
  <c r="AT9" i="28"/>
  <c r="AV38" i="28"/>
  <c r="AV34" i="28"/>
  <c r="AV30" i="28"/>
  <c r="AV26" i="28"/>
  <c r="AV39" i="28"/>
  <c r="AV35" i="28"/>
  <c r="AV31" i="28"/>
  <c r="AV27" i="28"/>
  <c r="AV36" i="28"/>
  <c r="AV32" i="28"/>
  <c r="AV37" i="28"/>
  <c r="AV33" i="28"/>
  <c r="AV29" i="28"/>
  <c r="AU37" i="28"/>
  <c r="AU33" i="28"/>
  <c r="AU29" i="28"/>
  <c r="AU38" i="28"/>
  <c r="AU34" i="28"/>
  <c r="AU30" i="28"/>
  <c r="AU26" i="28"/>
  <c r="AU39" i="28"/>
  <c r="AU35" i="28"/>
  <c r="AU31" i="28"/>
  <c r="AU27" i="28"/>
  <c r="AW20" i="28"/>
  <c r="AU36" i="28"/>
  <c r="AU32" i="28"/>
  <c r="AV25" i="28"/>
  <c r="AU25" i="28"/>
  <c r="AV28" i="28"/>
  <c r="AR20" i="28"/>
  <c r="AR25" i="28" s="1"/>
  <c r="AT13" i="28"/>
  <c r="AS20" i="28"/>
  <c r="AS25" i="28" s="1"/>
  <c r="AO23" i="28"/>
  <c r="AQ19" i="28"/>
  <c r="AQ18" i="28"/>
  <c r="AQ17" i="28"/>
  <c r="AQ16" i="28"/>
  <c r="AQ15" i="28"/>
  <c r="AQ14" i="28"/>
  <c r="AP13" i="28"/>
  <c r="AO13" i="28"/>
  <c r="AQ12" i="28"/>
  <c r="AQ11" i="28"/>
  <c r="AQ10" i="28"/>
  <c r="AP9" i="28"/>
  <c r="AO9" i="28"/>
  <c r="AQ8" i="28"/>
  <c r="AQ7" i="28"/>
  <c r="AP6" i="28"/>
  <c r="AO6" i="28"/>
  <c r="AP1" i="28"/>
  <c r="AO1" i="28"/>
  <c r="AL23" i="28"/>
  <c r="AN19" i="28"/>
  <c r="AN18" i="28"/>
  <c r="AN17" i="28"/>
  <c r="AN16" i="28"/>
  <c r="AN15" i="28"/>
  <c r="AN14" i="28"/>
  <c r="AM13" i="28"/>
  <c r="AL13" i="28"/>
  <c r="AN12" i="28"/>
  <c r="AN11" i="28"/>
  <c r="AN10" i="28"/>
  <c r="AM9" i="28"/>
  <c r="AL9" i="28"/>
  <c r="AN8" i="28"/>
  <c r="AN7" i="28"/>
  <c r="AM6" i="28"/>
  <c r="AL6" i="28"/>
  <c r="AM1" i="28"/>
  <c r="AL1" i="28"/>
  <c r="AQ9" i="28" l="1"/>
  <c r="AR28" i="28"/>
  <c r="AN1" i="28"/>
  <c r="AQ13" i="28"/>
  <c r="AQ1" i="28"/>
  <c r="AS32" i="28"/>
  <c r="AP20" i="28"/>
  <c r="AP30" i="28" s="1"/>
  <c r="AW39" i="28"/>
  <c r="AW29" i="28"/>
  <c r="AW38" i="28"/>
  <c r="AW34" i="28"/>
  <c r="AW26" i="28"/>
  <c r="AW28" i="28"/>
  <c r="AW33" i="28"/>
  <c r="AW32" i="28"/>
  <c r="AW30" i="28"/>
  <c r="AW36" i="28"/>
  <c r="AW31" i="28"/>
  <c r="AW27" i="28"/>
  <c r="AW25" i="28"/>
  <c r="AW35" i="28"/>
  <c r="AW37" i="28"/>
  <c r="AR38" i="28"/>
  <c r="AR34" i="28"/>
  <c r="AR30" i="28"/>
  <c r="AR26" i="28"/>
  <c r="AR39" i="28"/>
  <c r="AR35" i="28"/>
  <c r="AR31" i="28"/>
  <c r="AR27" i="28"/>
  <c r="AT20" i="28"/>
  <c r="AR36" i="28"/>
  <c r="AR32" i="28"/>
  <c r="AR37" i="28"/>
  <c r="AR33" i="28"/>
  <c r="AR29" i="28"/>
  <c r="AS39" i="28"/>
  <c r="AS35" i="28"/>
  <c r="AS31" i="28"/>
  <c r="AS27" i="28"/>
  <c r="AS36" i="28"/>
  <c r="AS37" i="28"/>
  <c r="AS33" i="28"/>
  <c r="AS29" i="28"/>
  <c r="AS38" i="28"/>
  <c r="AS34" i="28"/>
  <c r="AS30" i="28"/>
  <c r="AS26" i="28"/>
  <c r="AS28" i="28"/>
  <c r="AQ6" i="28"/>
  <c r="AN6" i="28"/>
  <c r="AO20" i="28"/>
  <c r="AO25" i="28" s="1"/>
  <c r="AN9" i="28"/>
  <c r="AL20" i="28"/>
  <c r="AL28" i="28" s="1"/>
  <c r="AN13" i="28"/>
  <c r="AM20" i="28"/>
  <c r="AI23" i="28"/>
  <c r="AK19" i="28"/>
  <c r="AK18" i="28"/>
  <c r="AK17" i="28"/>
  <c r="AK16" i="28"/>
  <c r="AK15" i="28"/>
  <c r="AK14" i="28"/>
  <c r="AJ13" i="28"/>
  <c r="AI13" i="28"/>
  <c r="AK12" i="28"/>
  <c r="AK11" i="28"/>
  <c r="AK10" i="28"/>
  <c r="AJ9" i="28"/>
  <c r="AI9" i="28"/>
  <c r="AK8" i="28"/>
  <c r="AK7" i="28"/>
  <c r="AJ6" i="28"/>
  <c r="AI6" i="28"/>
  <c r="AJ1" i="28"/>
  <c r="AI1" i="28"/>
  <c r="AP32" i="28" l="1"/>
  <c r="AP37" i="28"/>
  <c r="AP39" i="28"/>
  <c r="AP34" i="28"/>
  <c r="AP27" i="28"/>
  <c r="AP25" i="28"/>
  <c r="AP33" i="28"/>
  <c r="AP31" i="28"/>
  <c r="AP26" i="28"/>
  <c r="AP28" i="28"/>
  <c r="AP29" i="28"/>
  <c r="AP38" i="28"/>
  <c r="AP36" i="28"/>
  <c r="AP35" i="28"/>
  <c r="AT38" i="28"/>
  <c r="AT34" i="28"/>
  <c r="AT26" i="28"/>
  <c r="AT39" i="28"/>
  <c r="AT31" i="28"/>
  <c r="AT27" i="28"/>
  <c r="AT25" i="28"/>
  <c r="AT35" i="28"/>
  <c r="AT30" i="28"/>
  <c r="AT28" i="28"/>
  <c r="AT33" i="28"/>
  <c r="AT36" i="28"/>
  <c r="AT37" i="28"/>
  <c r="AT29" i="28"/>
  <c r="AT32" i="28"/>
  <c r="AO37" i="28"/>
  <c r="AO33" i="28"/>
  <c r="AO29" i="28"/>
  <c r="AO36" i="28"/>
  <c r="AO38" i="28"/>
  <c r="AO34" i="28"/>
  <c r="AO30" i="28"/>
  <c r="AO26" i="28"/>
  <c r="AO39" i="28"/>
  <c r="AO35" i="28"/>
  <c r="AO31" i="28"/>
  <c r="AO27" i="28"/>
  <c r="AQ20" i="28"/>
  <c r="AQ25" i="28" s="1"/>
  <c r="AO32" i="28"/>
  <c r="AO28" i="28"/>
  <c r="AK6" i="28"/>
  <c r="AK1" i="28"/>
  <c r="AL38" i="28"/>
  <c r="AL34" i="28"/>
  <c r="AL30" i="28"/>
  <c r="AL26" i="28"/>
  <c r="AL39" i="28"/>
  <c r="AL35" i="28"/>
  <c r="AL31" i="28"/>
  <c r="AL27" i="28"/>
  <c r="AN20" i="28"/>
  <c r="AN32" i="28" s="1"/>
  <c r="AL36" i="28"/>
  <c r="AL32" i="28"/>
  <c r="AL37" i="28"/>
  <c r="AL33" i="28"/>
  <c r="AL29" i="28"/>
  <c r="AM39" i="28"/>
  <c r="AM35" i="28"/>
  <c r="AM31" i="28"/>
  <c r="AM27" i="28"/>
  <c r="AM36" i="28"/>
  <c r="AM37" i="28"/>
  <c r="AM33" i="28"/>
  <c r="AM29" i="28"/>
  <c r="AM38" i="28"/>
  <c r="AM34" i="28"/>
  <c r="AM30" i="28"/>
  <c r="AM26" i="28"/>
  <c r="AM28" i="28"/>
  <c r="AL25" i="28"/>
  <c r="AM25" i="28"/>
  <c r="AM32" i="28"/>
  <c r="AK9" i="28"/>
  <c r="AI20" i="28"/>
  <c r="AI25" i="28" s="1"/>
  <c r="AK13" i="28"/>
  <c r="AJ20" i="28"/>
  <c r="AJ25" i="28" s="1"/>
  <c r="AF23" i="28"/>
  <c r="AH19" i="28"/>
  <c r="AH18" i="28"/>
  <c r="AH17" i="28"/>
  <c r="AH16" i="28"/>
  <c r="AH15" i="28"/>
  <c r="AH14" i="28"/>
  <c r="AG13" i="28"/>
  <c r="AF13" i="28"/>
  <c r="AH12" i="28"/>
  <c r="AH11" i="28"/>
  <c r="AG10" i="28"/>
  <c r="AF9" i="28"/>
  <c r="AH8" i="28"/>
  <c r="AH7" i="28"/>
  <c r="AG6" i="28"/>
  <c r="AF6" i="28"/>
  <c r="AF1" i="28"/>
  <c r="AQ39" i="28" l="1"/>
  <c r="AQ38" i="28"/>
  <c r="AQ34" i="28"/>
  <c r="AQ26" i="28"/>
  <c r="AQ36" i="28"/>
  <c r="AQ27" i="28"/>
  <c r="AQ28" i="28"/>
  <c r="AQ30" i="28"/>
  <c r="AQ31" i="28"/>
  <c r="AQ32" i="28"/>
  <c r="AQ29" i="28"/>
  <c r="AQ37" i="28"/>
  <c r="AQ35" i="28"/>
  <c r="AQ33" i="28"/>
  <c r="AI28" i="28"/>
  <c r="AN38" i="28"/>
  <c r="AN34" i="28"/>
  <c r="AN26" i="28"/>
  <c r="AN39" i="28"/>
  <c r="AN31" i="28"/>
  <c r="AN33" i="28"/>
  <c r="AN29" i="28"/>
  <c r="AN36" i="28"/>
  <c r="AN37" i="28"/>
  <c r="AN27" i="28"/>
  <c r="AN25" i="28"/>
  <c r="AN35" i="28"/>
  <c r="AN30" i="28"/>
  <c r="AN28" i="28"/>
  <c r="AJ32" i="28"/>
  <c r="AI38" i="28"/>
  <c r="AI34" i="28"/>
  <c r="AI30" i="28"/>
  <c r="AI26" i="28"/>
  <c r="AI39" i="28"/>
  <c r="AI35" i="28"/>
  <c r="AI31" i="28"/>
  <c r="AI27" i="28"/>
  <c r="AK20" i="28"/>
  <c r="AI36" i="28"/>
  <c r="AI32" i="28"/>
  <c r="AI37" i="28"/>
  <c r="AI33" i="28"/>
  <c r="AI29" i="28"/>
  <c r="AJ39" i="28"/>
  <c r="AJ35" i="28"/>
  <c r="AJ31" i="28"/>
  <c r="AJ27" i="28"/>
  <c r="AJ36" i="28"/>
  <c r="AJ37" i="28"/>
  <c r="AJ33" i="28"/>
  <c r="AJ29" i="28"/>
  <c r="AJ38" i="28"/>
  <c r="AJ34" i="28"/>
  <c r="AJ30" i="28"/>
  <c r="AJ26" i="28"/>
  <c r="AJ28" i="28"/>
  <c r="AH6" i="28"/>
  <c r="AH10" i="28"/>
  <c r="AF20" i="28"/>
  <c r="AF25" i="28" s="1"/>
  <c r="AG1" i="28"/>
  <c r="AG9" i="28"/>
  <c r="AH13" i="28"/>
  <c r="AK38" i="28" l="1"/>
  <c r="AK34" i="28"/>
  <c r="AK26" i="28"/>
  <c r="AK39" i="28"/>
  <c r="AK31" i="28"/>
  <c r="AK27" i="28"/>
  <c r="AK25" i="28"/>
  <c r="AK35" i="28"/>
  <c r="AK30" i="28"/>
  <c r="AK28" i="28"/>
  <c r="AK33" i="28"/>
  <c r="AK36" i="28"/>
  <c r="AK37" i="28"/>
  <c r="AK29" i="28"/>
  <c r="AK32" i="28"/>
  <c r="AF32" i="28"/>
  <c r="AF28" i="28"/>
  <c r="AH1" i="28"/>
  <c r="AH9" i="28"/>
  <c r="AG20" i="28"/>
  <c r="AF39" i="28"/>
  <c r="AF35" i="28"/>
  <c r="AF31" i="28"/>
  <c r="AF27" i="28"/>
  <c r="AF36" i="28"/>
  <c r="AF37" i="28"/>
  <c r="AF33" i="28"/>
  <c r="AF29" i="28"/>
  <c r="AF38" i="28"/>
  <c r="AF34" i="28"/>
  <c r="AF30" i="28"/>
  <c r="AF26" i="28"/>
  <c r="AC23" i="28"/>
  <c r="AE19" i="28"/>
  <c r="AE18" i="28"/>
  <c r="AE17" i="28"/>
  <c r="AE16" i="28"/>
  <c r="AE15" i="28"/>
  <c r="AE14" i="28"/>
  <c r="AD13" i="28"/>
  <c r="AC13" i="28"/>
  <c r="AE12" i="28"/>
  <c r="AE11" i="28"/>
  <c r="AD10" i="28"/>
  <c r="AE10" i="28" s="1"/>
  <c r="AC9" i="28"/>
  <c r="AE8" i="28"/>
  <c r="AE7" i="28"/>
  <c r="AD6" i="28"/>
  <c r="AC6" i="28"/>
  <c r="AC1" i="28"/>
  <c r="AE13" i="28" l="1"/>
  <c r="AD9" i="28"/>
  <c r="AE9" i="28" s="1"/>
  <c r="AE6" i="28"/>
  <c r="AD1" i="28"/>
  <c r="AG31" i="28"/>
  <c r="AG36" i="28"/>
  <c r="AG37" i="28"/>
  <c r="AG33" i="28"/>
  <c r="AG38" i="28"/>
  <c r="AG34" i="28"/>
  <c r="AG30" i="28"/>
  <c r="AG26" i="28"/>
  <c r="AG39" i="28"/>
  <c r="AG35" i="28"/>
  <c r="AG27" i="28"/>
  <c r="AG25" i="28"/>
  <c r="AG29" i="28"/>
  <c r="AG32" i="28"/>
  <c r="AG28" i="28"/>
  <c r="AH20" i="28"/>
  <c r="AH28" i="28" s="1"/>
  <c r="AE1" i="28"/>
  <c r="AD20" i="28"/>
  <c r="AD28" i="28" s="1"/>
  <c r="AC20" i="28"/>
  <c r="AC25" i="28" s="1"/>
  <c r="AH26" i="28" l="1"/>
  <c r="AH39" i="28"/>
  <c r="AH31" i="28"/>
  <c r="AH36" i="28"/>
  <c r="AH38" i="28"/>
  <c r="AH35" i="28"/>
  <c r="AH30" i="28"/>
  <c r="AH25" i="28"/>
  <c r="AH33" i="28"/>
  <c r="AH27" i="28"/>
  <c r="AH37" i="28"/>
  <c r="AH34" i="28"/>
  <c r="AH29" i="28"/>
  <c r="AH32" i="28"/>
  <c r="AE20" i="28"/>
  <c r="AC37" i="28"/>
  <c r="AC33" i="28"/>
  <c r="AC29" i="28"/>
  <c r="AC36" i="28"/>
  <c r="AC32" i="28"/>
  <c r="AC38" i="28"/>
  <c r="AC34" i="28"/>
  <c r="AC30" i="28"/>
  <c r="AC26" i="28"/>
  <c r="AC39" i="28"/>
  <c r="AC35" i="28"/>
  <c r="AC31" i="28"/>
  <c r="AC27" i="28"/>
  <c r="AC28" i="28"/>
  <c r="AD38" i="28"/>
  <c r="AD34" i="28"/>
  <c r="AD30" i="28"/>
  <c r="AD26" i="28"/>
  <c r="AD37" i="28"/>
  <c r="AD33" i="28"/>
  <c r="AD29" i="28"/>
  <c r="AD39" i="28"/>
  <c r="AD35" i="28"/>
  <c r="AD31" i="28"/>
  <c r="AD27" i="28"/>
  <c r="AD36" i="28"/>
  <c r="AD32" i="28"/>
  <c r="AD25" i="28"/>
  <c r="Z23" i="28"/>
  <c r="AB19" i="28"/>
  <c r="AB18" i="28"/>
  <c r="AB17" i="28"/>
  <c r="AB16" i="28"/>
  <c r="AB15" i="28"/>
  <c r="AB14" i="28"/>
  <c r="AA13" i="28"/>
  <c r="Z13" i="28"/>
  <c r="AB12" i="28"/>
  <c r="AB11" i="28"/>
  <c r="AB10" i="28"/>
  <c r="AA9" i="28"/>
  <c r="Z9" i="28"/>
  <c r="AB8" i="28"/>
  <c r="AB7" i="28"/>
  <c r="AA6" i="28"/>
  <c r="Z6" i="28"/>
  <c r="AA1" i="28"/>
  <c r="Z1" i="28"/>
  <c r="BO12" i="28"/>
  <c r="AB13" i="28" l="1"/>
  <c r="AB9" i="28"/>
  <c r="AB1" i="28"/>
  <c r="AE39" i="28"/>
  <c r="AE38" i="28"/>
  <c r="AE26" i="28"/>
  <c r="AE34" i="28"/>
  <c r="AE29" i="28"/>
  <c r="AE27" i="28"/>
  <c r="AE31" i="28"/>
  <c r="AE30" i="28"/>
  <c r="AE33" i="28"/>
  <c r="AE25" i="28"/>
  <c r="AE35" i="28"/>
  <c r="AE32" i="28"/>
  <c r="AE37" i="28"/>
  <c r="AE36" i="28"/>
  <c r="AE28" i="28"/>
  <c r="AA20" i="28"/>
  <c r="AA25" i="28" s="1"/>
  <c r="AB6" i="28"/>
  <c r="Z20" i="28"/>
  <c r="Z25" i="28" s="1"/>
  <c r="W23" i="28"/>
  <c r="Y19" i="28"/>
  <c r="Y18" i="28"/>
  <c r="Y17" i="28"/>
  <c r="Y16" i="28"/>
  <c r="Y15" i="28"/>
  <c r="Y14" i="28"/>
  <c r="X13" i="28"/>
  <c r="W13" i="28"/>
  <c r="Y12" i="28"/>
  <c r="Y11" i="28"/>
  <c r="Y10" i="28"/>
  <c r="X9" i="28"/>
  <c r="W9" i="28"/>
  <c r="Y8" i="28"/>
  <c r="Y7" i="28"/>
  <c r="X6" i="28"/>
  <c r="W6" i="28"/>
  <c r="X1" i="28"/>
  <c r="W1" i="28"/>
  <c r="X20" i="28" l="1"/>
  <c r="X34" i="28" s="1"/>
  <c r="Y13" i="28"/>
  <c r="Y1" i="28"/>
  <c r="Z37" i="28"/>
  <c r="Z33" i="28"/>
  <c r="Z29" i="28"/>
  <c r="Z38" i="28"/>
  <c r="Z34" i="28"/>
  <c r="Z30" i="28"/>
  <c r="Z26" i="28"/>
  <c r="Z39" i="28"/>
  <c r="Z35" i="28"/>
  <c r="Z31" i="28"/>
  <c r="Z27" i="28"/>
  <c r="AB20" i="28"/>
  <c r="Z36" i="28"/>
  <c r="Z32" i="28"/>
  <c r="AA38" i="28"/>
  <c r="AA34" i="28"/>
  <c r="AA30" i="28"/>
  <c r="AA26" i="28"/>
  <c r="AA39" i="28"/>
  <c r="AA35" i="28"/>
  <c r="AA31" i="28"/>
  <c r="AA27" i="28"/>
  <c r="AA36" i="28"/>
  <c r="AA37" i="28"/>
  <c r="AA33" i="28"/>
  <c r="AA29" i="28"/>
  <c r="Y9" i="28"/>
  <c r="Z28" i="28"/>
  <c r="AA28" i="28"/>
  <c r="AA32" i="28"/>
  <c r="Y6" i="28"/>
  <c r="W20" i="28"/>
  <c r="W28" i="28" s="1"/>
  <c r="T23" i="28"/>
  <c r="V19" i="28"/>
  <c r="V18" i="28"/>
  <c r="V17" i="28"/>
  <c r="V16" i="28"/>
  <c r="V15" i="28"/>
  <c r="V14" i="28"/>
  <c r="U13" i="28"/>
  <c r="T13" i="28"/>
  <c r="V12" i="28"/>
  <c r="V11" i="28"/>
  <c r="V10" i="28"/>
  <c r="U9" i="28"/>
  <c r="T9" i="28"/>
  <c r="V8" i="28"/>
  <c r="V7" i="28"/>
  <c r="U6" i="28"/>
  <c r="T6" i="28"/>
  <c r="U1" i="28"/>
  <c r="T1" i="28"/>
  <c r="X29" i="28" l="1"/>
  <c r="X26" i="28"/>
  <c r="X28" i="28"/>
  <c r="X27" i="28"/>
  <c r="X39" i="28"/>
  <c r="X33" i="28"/>
  <c r="X38" i="28"/>
  <c r="X25" i="28"/>
  <c r="X37" i="28"/>
  <c r="X31" i="28"/>
  <c r="X30" i="28"/>
  <c r="X32" i="28"/>
  <c r="X36" i="28"/>
  <c r="X35" i="28"/>
  <c r="AB39" i="28"/>
  <c r="AB38" i="28"/>
  <c r="AB34" i="28"/>
  <c r="AB26" i="28"/>
  <c r="AB33" i="28"/>
  <c r="AB28" i="28"/>
  <c r="AB32" i="28"/>
  <c r="AB29" i="28"/>
  <c r="AB31" i="28"/>
  <c r="AB36" i="28"/>
  <c r="AB35" i="28"/>
  <c r="AB37" i="28"/>
  <c r="AB30" i="28"/>
  <c r="AB27" i="28"/>
  <c r="AB25" i="28"/>
  <c r="V1" i="28"/>
  <c r="W37" i="28"/>
  <c r="W33" i="28"/>
  <c r="W29" i="28"/>
  <c r="W38" i="28"/>
  <c r="W34" i="28"/>
  <c r="W30" i="28"/>
  <c r="W26" i="28"/>
  <c r="W36" i="28"/>
  <c r="W39" i="28"/>
  <c r="W35" i="28"/>
  <c r="W31" i="28"/>
  <c r="W27" i="28"/>
  <c r="Y20" i="28"/>
  <c r="Y25" i="28" s="1"/>
  <c r="W32" i="28"/>
  <c r="W25" i="28"/>
  <c r="V9" i="28"/>
  <c r="V13" i="28"/>
  <c r="U20" i="28"/>
  <c r="U32" i="28" s="1"/>
  <c r="V6" i="28"/>
  <c r="T20" i="28"/>
  <c r="T25" i="28" s="1"/>
  <c r="Q23" i="28"/>
  <c r="S19" i="28"/>
  <c r="S18" i="28"/>
  <c r="S17" i="28"/>
  <c r="S16" i="28"/>
  <c r="S15" i="28"/>
  <c r="S14" i="28"/>
  <c r="R13" i="28"/>
  <c r="Q13" i="28"/>
  <c r="S12" i="28"/>
  <c r="S11" i="28"/>
  <c r="S10" i="28"/>
  <c r="R9" i="28"/>
  <c r="Q9" i="28"/>
  <c r="S8" i="28"/>
  <c r="S7" i="28"/>
  <c r="R6" i="28"/>
  <c r="Q6" i="28"/>
  <c r="R1" i="28"/>
  <c r="Q1" i="28"/>
  <c r="U28" i="28" l="1"/>
  <c r="T28" i="28"/>
  <c r="U25" i="28"/>
  <c r="Y39" i="28"/>
  <c r="Y38" i="28"/>
  <c r="Y26" i="28"/>
  <c r="Y34" i="28"/>
  <c r="Y32" i="28"/>
  <c r="Y27" i="28"/>
  <c r="Y28" i="28"/>
  <c r="Y29" i="28"/>
  <c r="Y37" i="28"/>
  <c r="Y35" i="28"/>
  <c r="Y36" i="28"/>
  <c r="Y31" i="28"/>
  <c r="Y33" i="28"/>
  <c r="Y30" i="28"/>
  <c r="S1" i="28"/>
  <c r="T37" i="28"/>
  <c r="T33" i="28"/>
  <c r="T29" i="28"/>
  <c r="T38" i="28"/>
  <c r="T34" i="28"/>
  <c r="T30" i="28"/>
  <c r="T26" i="28"/>
  <c r="T39" i="28"/>
  <c r="T35" i="28"/>
  <c r="T31" i="28"/>
  <c r="T27" i="28"/>
  <c r="V20" i="28"/>
  <c r="V32" i="28" s="1"/>
  <c r="T36" i="28"/>
  <c r="U38" i="28"/>
  <c r="U34" i="28"/>
  <c r="U30" i="28"/>
  <c r="U26" i="28"/>
  <c r="U39" i="28"/>
  <c r="U35" i="28"/>
  <c r="U31" i="28"/>
  <c r="U27" i="28"/>
  <c r="U36" i="28"/>
  <c r="U37" i="28"/>
  <c r="U33" i="28"/>
  <c r="U29" i="28"/>
  <c r="T32" i="28"/>
  <c r="S9" i="28"/>
  <c r="S13" i="28"/>
  <c r="R20" i="28"/>
  <c r="R32" i="28" s="1"/>
  <c r="S6" i="28"/>
  <c r="Q20" i="28"/>
  <c r="Q25" i="28" s="1"/>
  <c r="N23" i="28"/>
  <c r="P19" i="28"/>
  <c r="P18" i="28"/>
  <c r="P17" i="28"/>
  <c r="P16" i="28"/>
  <c r="P15" i="28"/>
  <c r="P14" i="28"/>
  <c r="O13" i="28"/>
  <c r="N13" i="28"/>
  <c r="P12" i="28"/>
  <c r="P11" i="28"/>
  <c r="P10" i="28"/>
  <c r="O9" i="28"/>
  <c r="N9" i="28"/>
  <c r="P8" i="28"/>
  <c r="P7" i="28"/>
  <c r="O6" i="28"/>
  <c r="N6" i="28"/>
  <c r="O1" i="28"/>
  <c r="N1" i="28"/>
  <c r="P1" i="28" l="1"/>
  <c r="V39" i="28"/>
  <c r="V36" i="28"/>
  <c r="V33" i="28"/>
  <c r="V31" i="28"/>
  <c r="V35" i="28"/>
  <c r="V37" i="28"/>
  <c r="V34" i="28"/>
  <c r="V29" i="28"/>
  <c r="V26" i="28"/>
  <c r="V27" i="28"/>
  <c r="V38" i="28"/>
  <c r="V28" i="28"/>
  <c r="V30" i="28"/>
  <c r="V25" i="28"/>
  <c r="Q28" i="28"/>
  <c r="Q32" i="28"/>
  <c r="P6" i="28"/>
  <c r="P9" i="28"/>
  <c r="R28" i="28"/>
  <c r="Q37" i="28"/>
  <c r="Q33" i="28"/>
  <c r="Q29" i="28"/>
  <c r="Q38" i="28"/>
  <c r="Q34" i="28"/>
  <c r="Q30" i="28"/>
  <c r="Q26" i="28"/>
  <c r="Q27" i="28"/>
  <c r="S20" i="28"/>
  <c r="Q39" i="28"/>
  <c r="Q35" i="28"/>
  <c r="Q31" i="28"/>
  <c r="Q36" i="28"/>
  <c r="R38" i="28"/>
  <c r="R34" i="28"/>
  <c r="R30" i="28"/>
  <c r="R26" i="28"/>
  <c r="R39" i="28"/>
  <c r="R35" i="28"/>
  <c r="R31" i="28"/>
  <c r="R27" i="28"/>
  <c r="R36" i="28"/>
  <c r="R37" i="28"/>
  <c r="R33" i="28"/>
  <c r="R29" i="28"/>
  <c r="R25" i="28"/>
  <c r="N20" i="28"/>
  <c r="N28" i="28" s="1"/>
  <c r="P13" i="28"/>
  <c r="O20" i="28"/>
  <c r="O28" i="28" s="1"/>
  <c r="K23" i="28"/>
  <c r="M19" i="28"/>
  <c r="M18" i="28"/>
  <c r="M17" i="28"/>
  <c r="M16" i="28"/>
  <c r="M15" i="28"/>
  <c r="M14" i="28"/>
  <c r="L13" i="28"/>
  <c r="K13" i="28"/>
  <c r="M12" i="28"/>
  <c r="M11" i="28"/>
  <c r="M10" i="28"/>
  <c r="L9" i="28"/>
  <c r="K9" i="28"/>
  <c r="M8" i="28"/>
  <c r="M7" i="28"/>
  <c r="L6" i="28"/>
  <c r="K6" i="28"/>
  <c r="L1" i="28"/>
  <c r="K1" i="28"/>
  <c r="H23" i="28"/>
  <c r="J19" i="28"/>
  <c r="J18" i="28"/>
  <c r="J17" i="28"/>
  <c r="J16" i="28"/>
  <c r="J15" i="28"/>
  <c r="J14" i="28"/>
  <c r="I13" i="28"/>
  <c r="H13" i="28"/>
  <c r="J12" i="28"/>
  <c r="J11" i="28"/>
  <c r="J10" i="28"/>
  <c r="I9" i="28"/>
  <c r="H9" i="28"/>
  <c r="J8" i="28"/>
  <c r="J7" i="28"/>
  <c r="I6" i="28"/>
  <c r="H6" i="28"/>
  <c r="I1" i="28"/>
  <c r="H1" i="28"/>
  <c r="E23" i="28"/>
  <c r="G19" i="28"/>
  <c r="G18" i="28"/>
  <c r="G17" i="28"/>
  <c r="G16" i="28"/>
  <c r="G15" i="28"/>
  <c r="G14" i="28"/>
  <c r="F13" i="28"/>
  <c r="E13" i="28"/>
  <c r="G12" i="28"/>
  <c r="G11" i="28"/>
  <c r="G10" i="28"/>
  <c r="F9" i="28"/>
  <c r="E9" i="28"/>
  <c r="G8" i="28"/>
  <c r="G7" i="28"/>
  <c r="F6" i="28"/>
  <c r="E6" i="28"/>
  <c r="F1" i="28"/>
  <c r="E1" i="28"/>
  <c r="I20" i="28" l="1"/>
  <c r="I30" i="28" s="1"/>
  <c r="J13" i="28"/>
  <c r="S39" i="28"/>
  <c r="S35" i="28"/>
  <c r="S33" i="28"/>
  <c r="S31" i="28"/>
  <c r="S26" i="28"/>
  <c r="S37" i="28"/>
  <c r="S34" i="28"/>
  <c r="S27" i="28"/>
  <c r="S38" i="28"/>
  <c r="S28" i="28"/>
  <c r="S36" i="28"/>
  <c r="S30" i="28"/>
  <c r="S29" i="28"/>
  <c r="S25" i="28"/>
  <c r="S32" i="28"/>
  <c r="M13" i="28"/>
  <c r="N38" i="28"/>
  <c r="N34" i="28"/>
  <c r="N30" i="28"/>
  <c r="N26" i="28"/>
  <c r="N39" i="28"/>
  <c r="N35" i="28"/>
  <c r="N31" i="28"/>
  <c r="N27" i="28"/>
  <c r="P20" i="28"/>
  <c r="P32" i="28" s="1"/>
  <c r="N36" i="28"/>
  <c r="N32" i="28"/>
  <c r="N37" i="28"/>
  <c r="N33" i="28"/>
  <c r="N29" i="28"/>
  <c r="O39" i="28"/>
  <c r="O35" i="28"/>
  <c r="O31" i="28"/>
  <c r="O27" i="28"/>
  <c r="O36" i="28"/>
  <c r="O37" i="28"/>
  <c r="O33" i="28"/>
  <c r="O29" i="28"/>
  <c r="O38" i="28"/>
  <c r="O34" i="28"/>
  <c r="O30" i="28"/>
  <c r="O26" i="28"/>
  <c r="O25" i="28"/>
  <c r="O32" i="28"/>
  <c r="N25" i="28"/>
  <c r="M1" i="28"/>
  <c r="J9" i="28"/>
  <c r="M6" i="28"/>
  <c r="L20" i="28"/>
  <c r="L25" i="28" s="1"/>
  <c r="G13" i="28"/>
  <c r="M9" i="28"/>
  <c r="K20" i="28"/>
  <c r="G1" i="28"/>
  <c r="J1" i="28"/>
  <c r="I38" i="28"/>
  <c r="I34" i="28"/>
  <c r="I29" i="28"/>
  <c r="I28" i="28"/>
  <c r="G9" i="28"/>
  <c r="J6" i="28"/>
  <c r="H20" i="28"/>
  <c r="H25" i="28" s="1"/>
  <c r="G6" i="28"/>
  <c r="F20" i="28"/>
  <c r="E20" i="28"/>
  <c r="B23" i="28"/>
  <c r="D19" i="28"/>
  <c r="D18" i="28"/>
  <c r="D17" i="28"/>
  <c r="D16" i="28"/>
  <c r="D15" i="28"/>
  <c r="D14" i="28"/>
  <c r="C13" i="28"/>
  <c r="B13" i="28"/>
  <c r="D12" i="28"/>
  <c r="D11" i="28"/>
  <c r="D10" i="28"/>
  <c r="C9" i="28"/>
  <c r="B9" i="28"/>
  <c r="D8" i="28"/>
  <c r="D7" i="28"/>
  <c r="C6" i="28"/>
  <c r="B6" i="28"/>
  <c r="C1" i="28"/>
  <c r="B1" i="28"/>
  <c r="I37" i="28" l="1"/>
  <c r="I39" i="28"/>
  <c r="I32" i="28"/>
  <c r="I35" i="28"/>
  <c r="I33" i="28"/>
  <c r="I27" i="28"/>
  <c r="I26" i="28"/>
  <c r="I25" i="28"/>
  <c r="I36" i="28"/>
  <c r="I31" i="28"/>
  <c r="L32" i="28"/>
  <c r="P38" i="28"/>
  <c r="P34" i="28"/>
  <c r="P26" i="28"/>
  <c r="P39" i="28"/>
  <c r="P31" i="28"/>
  <c r="P27" i="28"/>
  <c r="P25" i="28"/>
  <c r="P35" i="28"/>
  <c r="P29" i="28"/>
  <c r="P30" i="28"/>
  <c r="P28" i="28"/>
  <c r="P33" i="28"/>
  <c r="P36" i="28"/>
  <c r="P37" i="28"/>
  <c r="L28" i="28"/>
  <c r="K37" i="28"/>
  <c r="K33" i="28"/>
  <c r="K29" i="28"/>
  <c r="K38" i="28"/>
  <c r="K34" i="28"/>
  <c r="K30" i="28"/>
  <c r="K26" i="28"/>
  <c r="K39" i="28"/>
  <c r="K35" i="28"/>
  <c r="K31" i="28"/>
  <c r="K27" i="28"/>
  <c r="M20" i="28"/>
  <c r="K36" i="28"/>
  <c r="K32" i="28"/>
  <c r="K28" i="28"/>
  <c r="L38" i="28"/>
  <c r="L34" i="28"/>
  <c r="L30" i="28"/>
  <c r="L26" i="28"/>
  <c r="L39" i="28"/>
  <c r="L35" i="28"/>
  <c r="L31" i="28"/>
  <c r="L27" i="28"/>
  <c r="L37" i="28"/>
  <c r="L33" i="28"/>
  <c r="L29" i="28"/>
  <c r="L36" i="28"/>
  <c r="K25" i="28"/>
  <c r="H37" i="28"/>
  <c r="H33" i="28"/>
  <c r="H29" i="28"/>
  <c r="H38" i="28"/>
  <c r="H34" i="28"/>
  <c r="H30" i="28"/>
  <c r="H26" i="28"/>
  <c r="H32" i="28"/>
  <c r="H39" i="28"/>
  <c r="H35" i="28"/>
  <c r="H31" i="28"/>
  <c r="H27" i="28"/>
  <c r="J20" i="28"/>
  <c r="H36" i="28"/>
  <c r="H28" i="28"/>
  <c r="D1" i="28"/>
  <c r="E37" i="28"/>
  <c r="E33" i="28"/>
  <c r="E29" i="28"/>
  <c r="E38" i="28"/>
  <c r="E34" i="28"/>
  <c r="E30" i="28"/>
  <c r="E26" i="28"/>
  <c r="E39" i="28"/>
  <c r="E35" i="28"/>
  <c r="E31" i="28"/>
  <c r="E27" i="28"/>
  <c r="G20" i="28"/>
  <c r="E36" i="28"/>
  <c r="E32" i="28"/>
  <c r="F38" i="28"/>
  <c r="F34" i="28"/>
  <c r="F30" i="28"/>
  <c r="F26" i="28"/>
  <c r="F39" i="28"/>
  <c r="F35" i="28"/>
  <c r="F31" i="28"/>
  <c r="F27" i="28"/>
  <c r="F36" i="28"/>
  <c r="F32" i="28"/>
  <c r="F37" i="28"/>
  <c r="F33" i="28"/>
  <c r="F29" i="28"/>
  <c r="E25" i="28"/>
  <c r="E28" i="28"/>
  <c r="F28" i="28"/>
  <c r="F25" i="28"/>
  <c r="D6" i="28"/>
  <c r="D9" i="28"/>
  <c r="B20" i="28"/>
  <c r="B28" i="28" s="1"/>
  <c r="D13" i="28"/>
  <c r="C20" i="28"/>
  <c r="C28" i="28" s="1"/>
  <c r="BO6" i="28"/>
  <c r="BO9" i="28" l="1"/>
  <c r="M39" i="28"/>
  <c r="M38" i="28"/>
  <c r="M34" i="28"/>
  <c r="M26" i="28"/>
  <c r="M37" i="28"/>
  <c r="M27" i="28"/>
  <c r="M35" i="28"/>
  <c r="M32" i="28"/>
  <c r="M36" i="28"/>
  <c r="M30" i="28"/>
  <c r="M31" i="28"/>
  <c r="M29" i="28"/>
  <c r="M33" i="28"/>
  <c r="M28" i="28"/>
  <c r="M25" i="28"/>
  <c r="J39" i="28"/>
  <c r="J34" i="28"/>
  <c r="J26" i="28"/>
  <c r="J38" i="28"/>
  <c r="J27" i="28"/>
  <c r="J31" i="28"/>
  <c r="J36" i="28"/>
  <c r="J29" i="28"/>
  <c r="J32" i="28"/>
  <c r="J33" i="28"/>
  <c r="J30" i="28"/>
  <c r="J35" i="28"/>
  <c r="J37" i="28"/>
  <c r="J28" i="28"/>
  <c r="J25" i="28"/>
  <c r="G39" i="28"/>
  <c r="G29" i="28"/>
  <c r="G38" i="28"/>
  <c r="G34" i="28"/>
  <c r="G26" i="28"/>
  <c r="G27" i="28"/>
  <c r="G28" i="28"/>
  <c r="G25" i="28"/>
  <c r="G32" i="28"/>
  <c r="G31" i="28"/>
  <c r="G36" i="28"/>
  <c r="G33" i="28"/>
  <c r="G35" i="28"/>
  <c r="G30" i="28"/>
  <c r="G37" i="28"/>
  <c r="B38" i="28"/>
  <c r="B34" i="28"/>
  <c r="B30" i="28"/>
  <c r="B26" i="28"/>
  <c r="B39" i="28"/>
  <c r="B35" i="28"/>
  <c r="B31" i="28"/>
  <c r="B27" i="28"/>
  <c r="D20" i="28"/>
  <c r="D32" i="28" s="1"/>
  <c r="B36" i="28"/>
  <c r="B32" i="28"/>
  <c r="B37" i="28"/>
  <c r="B33" i="28"/>
  <c r="B29" i="28"/>
  <c r="C39" i="28"/>
  <c r="C35" i="28"/>
  <c r="C31" i="28"/>
  <c r="C27" i="28"/>
  <c r="C36" i="28"/>
  <c r="C37" i="28"/>
  <c r="C33" i="28"/>
  <c r="C29" i="28"/>
  <c r="C38" i="28"/>
  <c r="C34" i="28"/>
  <c r="C30" i="28"/>
  <c r="C26" i="28"/>
  <c r="C25" i="28"/>
  <c r="C32" i="28"/>
  <c r="B25" i="28"/>
  <c r="BP36" i="28"/>
  <c r="BM23" i="28"/>
  <c r="BO19" i="28"/>
  <c r="BO18" i="28"/>
  <c r="BO17" i="28"/>
  <c r="BO16" i="28"/>
  <c r="BO15" i="28"/>
  <c r="BO14" i="28"/>
  <c r="BO11" i="28"/>
  <c r="BO8" i="28"/>
  <c r="BO7" i="28"/>
  <c r="BM1" i="28"/>
  <c r="BA23" i="25"/>
  <c r="BC19" i="25"/>
  <c r="BC18" i="25"/>
  <c r="BC17" i="25"/>
  <c r="BC16" i="25"/>
  <c r="BC15" i="25"/>
  <c r="BC14" i="25"/>
  <c r="BB13" i="25"/>
  <c r="BA13" i="25"/>
  <c r="BC12" i="25"/>
  <c r="BC11" i="25"/>
  <c r="BC10" i="25"/>
  <c r="BB9" i="25"/>
  <c r="BA9" i="25"/>
  <c r="BC8" i="25"/>
  <c r="BC7" i="25"/>
  <c r="BB6" i="25"/>
  <c r="BA6" i="25"/>
  <c r="BB1" i="25"/>
  <c r="BA1" i="25"/>
  <c r="BD13" i="25"/>
  <c r="BD9" i="25"/>
  <c r="BD6" i="25"/>
  <c r="AX23" i="25"/>
  <c r="AZ19" i="25"/>
  <c r="AZ18" i="25"/>
  <c r="AZ17" i="25"/>
  <c r="AZ16" i="25"/>
  <c r="AZ15" i="25"/>
  <c r="AZ14" i="25"/>
  <c r="AY13" i="25"/>
  <c r="AX13" i="25"/>
  <c r="AZ12" i="25"/>
  <c r="AZ11" i="25"/>
  <c r="AZ10" i="25"/>
  <c r="AY9" i="25"/>
  <c r="AX9" i="25"/>
  <c r="AZ8" i="25"/>
  <c r="AZ7" i="25"/>
  <c r="AY6" i="25"/>
  <c r="AX6" i="25"/>
  <c r="AY1" i="25"/>
  <c r="AX1" i="25"/>
  <c r="BC6" i="25" l="1"/>
  <c r="BC13" i="25"/>
  <c r="AZ1" i="25"/>
  <c r="D38" i="28"/>
  <c r="D34" i="28"/>
  <c r="D26" i="28"/>
  <c r="D39" i="28"/>
  <c r="D31" i="28"/>
  <c r="D27" i="28"/>
  <c r="D25" i="28"/>
  <c r="D35" i="28"/>
  <c r="D29" i="28"/>
  <c r="D30" i="28"/>
  <c r="D28" i="28"/>
  <c r="D33" i="28"/>
  <c r="D36" i="28"/>
  <c r="D37" i="28"/>
  <c r="BM32" i="28"/>
  <c r="BO13" i="28"/>
  <c r="BN1" i="28"/>
  <c r="BN25" i="28"/>
  <c r="BC9" i="25"/>
  <c r="BB20" i="25"/>
  <c r="BB34" i="25" s="1"/>
  <c r="BC1" i="25"/>
  <c r="AX20" i="25"/>
  <c r="AX32" i="25" s="1"/>
  <c r="AZ9" i="25"/>
  <c r="BA20" i="25"/>
  <c r="BD20" i="25"/>
  <c r="AX35" i="25"/>
  <c r="AZ13" i="25"/>
  <c r="AY20" i="25"/>
  <c r="AZ6" i="25"/>
  <c r="AU23" i="25"/>
  <c r="AW19" i="25"/>
  <c r="AW18" i="25"/>
  <c r="AW17" i="25"/>
  <c r="AW16" i="25"/>
  <c r="AW15" i="25"/>
  <c r="AW14" i="25"/>
  <c r="AV13" i="25"/>
  <c r="AU13" i="25"/>
  <c r="AW12" i="25"/>
  <c r="AW11" i="25"/>
  <c r="AW10" i="25"/>
  <c r="AV9" i="25"/>
  <c r="AU9" i="25"/>
  <c r="AW8" i="25"/>
  <c r="AW7" i="25"/>
  <c r="AV6" i="25"/>
  <c r="AU6" i="25"/>
  <c r="AV1" i="25"/>
  <c r="AU1" i="25"/>
  <c r="AR23" i="25"/>
  <c r="AT19" i="25"/>
  <c r="AT18" i="25"/>
  <c r="AT17" i="25"/>
  <c r="AT16" i="25"/>
  <c r="AT15" i="25"/>
  <c r="AT14" i="25"/>
  <c r="AS13" i="25"/>
  <c r="AR13" i="25"/>
  <c r="AT12" i="25"/>
  <c r="AT11" i="25"/>
  <c r="AT10" i="25"/>
  <c r="AS9" i="25"/>
  <c r="AR9" i="25"/>
  <c r="AT8" i="25"/>
  <c r="AT7" i="25"/>
  <c r="AS6" i="25"/>
  <c r="AR6" i="25"/>
  <c r="AS1" i="25"/>
  <c r="AR1" i="25"/>
  <c r="AO23" i="25"/>
  <c r="AQ19" i="25"/>
  <c r="AQ18" i="25"/>
  <c r="AQ17" i="25"/>
  <c r="AQ16" i="25"/>
  <c r="AQ15" i="25"/>
  <c r="AQ14" i="25"/>
  <c r="AP13" i="25"/>
  <c r="AO13" i="25"/>
  <c r="AQ12" i="25"/>
  <c r="AQ11" i="25"/>
  <c r="AQ10" i="25"/>
  <c r="AP9" i="25"/>
  <c r="AO9" i="25"/>
  <c r="AQ8" i="25"/>
  <c r="AQ7" i="25"/>
  <c r="AP6" i="25"/>
  <c r="AO6" i="25"/>
  <c r="AP1" i="25"/>
  <c r="AO1" i="25"/>
  <c r="AL23" i="25"/>
  <c r="AN19" i="25"/>
  <c r="AN18" i="25"/>
  <c r="AN17" i="25"/>
  <c r="AN16" i="25"/>
  <c r="AN15" i="25"/>
  <c r="AN14" i="25"/>
  <c r="AM13" i="25"/>
  <c r="AL13" i="25"/>
  <c r="AN12" i="25"/>
  <c r="AN11" i="25"/>
  <c r="AM10" i="25"/>
  <c r="AN10" i="25" s="1"/>
  <c r="AL9" i="25"/>
  <c r="AN8" i="25"/>
  <c r="AN7" i="25"/>
  <c r="AM6" i="25"/>
  <c r="AL6" i="25"/>
  <c r="AL1" i="25"/>
  <c r="BB27" i="25" l="1"/>
  <c r="BB25" i="25"/>
  <c r="BB39" i="25"/>
  <c r="BB29" i="25"/>
  <c r="BB26" i="25"/>
  <c r="BB36" i="25"/>
  <c r="BB38" i="25"/>
  <c r="AX34" i="25"/>
  <c r="BB32" i="25"/>
  <c r="BB33" i="25"/>
  <c r="BB31" i="25"/>
  <c r="BB30" i="25"/>
  <c r="AX37" i="25"/>
  <c r="BB28" i="25"/>
  <c r="BB37" i="25"/>
  <c r="BB35" i="25"/>
  <c r="BN32" i="28"/>
  <c r="BN29" i="28"/>
  <c r="BN28" i="28"/>
  <c r="BM39" i="28"/>
  <c r="BM36" i="28"/>
  <c r="BM38" i="28"/>
  <c r="BM35" i="28"/>
  <c r="BM37" i="28"/>
  <c r="BM33" i="28"/>
  <c r="BM34" i="28"/>
  <c r="BM27" i="28"/>
  <c r="BM30" i="28"/>
  <c r="BM26" i="28"/>
  <c r="BM31" i="28"/>
  <c r="BM29" i="28"/>
  <c r="BO20" i="28"/>
  <c r="BO29" i="28" s="1"/>
  <c r="BM25" i="28"/>
  <c r="BM28" i="28"/>
  <c r="BN38" i="28"/>
  <c r="BN35" i="28"/>
  <c r="BN37" i="28"/>
  <c r="BN36" i="28"/>
  <c r="BN39" i="28"/>
  <c r="BN31" i="28"/>
  <c r="BN34" i="28"/>
  <c r="BN27" i="28"/>
  <c r="BN33" i="28"/>
  <c r="BN26" i="28"/>
  <c r="BN30" i="28"/>
  <c r="BO1" i="28"/>
  <c r="AS20" i="25"/>
  <c r="AS30" i="25" s="1"/>
  <c r="AT13" i="25"/>
  <c r="AV20" i="25"/>
  <c r="AV30" i="25" s="1"/>
  <c r="AW13" i="25"/>
  <c r="AX25" i="25"/>
  <c r="AX38" i="25"/>
  <c r="AX36" i="25"/>
  <c r="AX39" i="25"/>
  <c r="BA37" i="25"/>
  <c r="BA33" i="25"/>
  <c r="BA29" i="25"/>
  <c r="BA38" i="25"/>
  <c r="BA34" i="25"/>
  <c r="BA30" i="25"/>
  <c r="BA26" i="25"/>
  <c r="BA39" i="25"/>
  <c r="BA35" i="25"/>
  <c r="BA31" i="25"/>
  <c r="BA27" i="25"/>
  <c r="BC20" i="25"/>
  <c r="BA36" i="25"/>
  <c r="BA32" i="25"/>
  <c r="BA28" i="25"/>
  <c r="AX28" i="25"/>
  <c r="AX29" i="25"/>
  <c r="AX27" i="25"/>
  <c r="AX30" i="25"/>
  <c r="AX26" i="25"/>
  <c r="AX33" i="25"/>
  <c r="AX31" i="25"/>
  <c r="BA25" i="25"/>
  <c r="AQ6" i="25"/>
  <c r="AT9" i="25"/>
  <c r="AY38" i="25"/>
  <c r="AY34" i="25"/>
  <c r="AY30" i="25"/>
  <c r="AY26" i="25"/>
  <c r="AY35" i="25"/>
  <c r="AY27" i="25"/>
  <c r="AY36" i="25"/>
  <c r="AY37" i="25"/>
  <c r="AY33" i="25"/>
  <c r="AY29" i="25"/>
  <c r="AY39" i="25"/>
  <c r="AY31" i="25"/>
  <c r="AY32" i="25"/>
  <c r="AY28" i="25"/>
  <c r="AY25" i="25"/>
  <c r="AZ20" i="25"/>
  <c r="AZ32" i="25" s="1"/>
  <c r="AT1" i="25"/>
  <c r="AV38" i="25"/>
  <c r="AQ9" i="25"/>
  <c r="AW6" i="25"/>
  <c r="AW1" i="25"/>
  <c r="AW9" i="25"/>
  <c r="AU20" i="25"/>
  <c r="AQ1" i="25"/>
  <c r="AT6" i="25"/>
  <c r="AN6" i="25"/>
  <c r="AN13" i="25"/>
  <c r="AR20" i="25"/>
  <c r="AO20" i="25"/>
  <c r="AO28" i="25" s="1"/>
  <c r="AQ13" i="25"/>
  <c r="AP20" i="25"/>
  <c r="AM1" i="25"/>
  <c r="AM9" i="25"/>
  <c r="AN9" i="25" s="1"/>
  <c r="AN1" i="25"/>
  <c r="AL20" i="25"/>
  <c r="AI23" i="25"/>
  <c r="AK19" i="25"/>
  <c r="AK18" i="25"/>
  <c r="AK17" i="25"/>
  <c r="AK16" i="25"/>
  <c r="AK15" i="25"/>
  <c r="AK14" i="25"/>
  <c r="AJ13" i="25"/>
  <c r="AI13" i="25"/>
  <c r="AK12" i="25"/>
  <c r="AK11" i="25"/>
  <c r="AK10" i="25"/>
  <c r="AJ9" i="25"/>
  <c r="AI9" i="25"/>
  <c r="AK8" i="25"/>
  <c r="AK7" i="25"/>
  <c r="AJ6" i="25"/>
  <c r="AI6" i="25"/>
  <c r="AJ1" i="25"/>
  <c r="AI1" i="25"/>
  <c r="AF23" i="25"/>
  <c r="AH19" i="25"/>
  <c r="AH18" i="25"/>
  <c r="AH17" i="25"/>
  <c r="AH16" i="25"/>
  <c r="AH15" i="25"/>
  <c r="AH14" i="25"/>
  <c r="AG13" i="25"/>
  <c r="AF13" i="25"/>
  <c r="AH12" i="25"/>
  <c r="AH11" i="25"/>
  <c r="AH10" i="25"/>
  <c r="AG9" i="25"/>
  <c r="AF9" i="25"/>
  <c r="AH8" i="25"/>
  <c r="AH7" i="25"/>
  <c r="AG6" i="25"/>
  <c r="AF6" i="25"/>
  <c r="AG1" i="25"/>
  <c r="AF1" i="25"/>
  <c r="AV28" i="25" l="1"/>
  <c r="AV34" i="25"/>
  <c r="AV27" i="25"/>
  <c r="AV37" i="25"/>
  <c r="AV31" i="25"/>
  <c r="AS39" i="25"/>
  <c r="AS38" i="25"/>
  <c r="AS28" i="25"/>
  <c r="AS37" i="25"/>
  <c r="AS36" i="25"/>
  <c r="AS32" i="25"/>
  <c r="AS35" i="25"/>
  <c r="AS34" i="25"/>
  <c r="AV32" i="25"/>
  <c r="AV33" i="25"/>
  <c r="AS27" i="25"/>
  <c r="AS29" i="25"/>
  <c r="AS26" i="25"/>
  <c r="AS25" i="25"/>
  <c r="AS31" i="25"/>
  <c r="AS33" i="25"/>
  <c r="AV29" i="25"/>
  <c r="AV35" i="25"/>
  <c r="AV26" i="25"/>
  <c r="AV25" i="25"/>
  <c r="AV36" i="25"/>
  <c r="AV39" i="25"/>
  <c r="BO39" i="28"/>
  <c r="BO27" i="28"/>
  <c r="BO37" i="28"/>
  <c r="BO31" i="28"/>
  <c r="BO35" i="28"/>
  <c r="BO26" i="28"/>
  <c r="BO34" i="28"/>
  <c r="BO38" i="28"/>
  <c r="BO30" i="28"/>
  <c r="BO36" i="28"/>
  <c r="BO33" i="28"/>
  <c r="BO28" i="28"/>
  <c r="BO25" i="28"/>
  <c r="BO32" i="28"/>
  <c r="BC39" i="25"/>
  <c r="BC38" i="25"/>
  <c r="BC34" i="25"/>
  <c r="BC26" i="25"/>
  <c r="BC28" i="25"/>
  <c r="BC30" i="25"/>
  <c r="BC27" i="25"/>
  <c r="BC31" i="25"/>
  <c r="BC25" i="25"/>
  <c r="BC32" i="25"/>
  <c r="BC33" i="25"/>
  <c r="BC35" i="25"/>
  <c r="BC36" i="25"/>
  <c r="BC37" i="25"/>
  <c r="BC29" i="25"/>
  <c r="AZ39" i="25"/>
  <c r="AZ31" i="25"/>
  <c r="AZ36" i="25"/>
  <c r="AZ34" i="25"/>
  <c r="AZ35" i="25"/>
  <c r="AZ37" i="25"/>
  <c r="AZ38" i="25"/>
  <c r="AZ27" i="25"/>
  <c r="AZ26" i="25"/>
  <c r="AZ29" i="25"/>
  <c r="AZ30" i="25"/>
  <c r="AZ28" i="25"/>
  <c r="AZ33" i="25"/>
  <c r="AZ25" i="25"/>
  <c r="AU37" i="25"/>
  <c r="AU33" i="25"/>
  <c r="AU29" i="25"/>
  <c r="AU36" i="25"/>
  <c r="AU38" i="25"/>
  <c r="AU34" i="25"/>
  <c r="AU30" i="25"/>
  <c r="AU26" i="25"/>
  <c r="AU32" i="25"/>
  <c r="AU39" i="25"/>
  <c r="AU35" i="25"/>
  <c r="AU31" i="25"/>
  <c r="AU27" i="25"/>
  <c r="AW20" i="25"/>
  <c r="AW28" i="25" s="1"/>
  <c r="AO25" i="25"/>
  <c r="AU28" i="25"/>
  <c r="AU25" i="25"/>
  <c r="AK13" i="25"/>
  <c r="AR37" i="25"/>
  <c r="AR33" i="25"/>
  <c r="AR29" i="25"/>
  <c r="AR35" i="25"/>
  <c r="AR27" i="25"/>
  <c r="AT20" i="25"/>
  <c r="AR36" i="25"/>
  <c r="AR32" i="25"/>
  <c r="AR38" i="25"/>
  <c r="AR34" i="25"/>
  <c r="AR30" i="25"/>
  <c r="AR26" i="25"/>
  <c r="AR39" i="25"/>
  <c r="AR31" i="25"/>
  <c r="AR25" i="25"/>
  <c r="AR28" i="25"/>
  <c r="AK9" i="25"/>
  <c r="AM20" i="25"/>
  <c r="AM32" i="25" s="1"/>
  <c r="AO32" i="25"/>
  <c r="AP36" i="25"/>
  <c r="AP38" i="25"/>
  <c r="AP35" i="25"/>
  <c r="AP27" i="25"/>
  <c r="AP37" i="25"/>
  <c r="AP33" i="25"/>
  <c r="AP29" i="25"/>
  <c r="AP34" i="25"/>
  <c r="AP30" i="25"/>
  <c r="AP26" i="25"/>
  <c r="AP39" i="25"/>
  <c r="AP31" i="25"/>
  <c r="AP32" i="25"/>
  <c r="AP28" i="25"/>
  <c r="AO39" i="25"/>
  <c r="AO35" i="25"/>
  <c r="AO31" i="25"/>
  <c r="AO27" i="25"/>
  <c r="AQ20" i="25"/>
  <c r="AO37" i="25"/>
  <c r="AO38" i="25"/>
  <c r="AO30" i="25"/>
  <c r="AO36" i="25"/>
  <c r="AO33" i="25"/>
  <c r="AO29" i="25"/>
  <c r="AO34" i="25"/>
  <c r="AO26" i="25"/>
  <c r="AP25" i="25"/>
  <c r="AK1" i="25"/>
  <c r="AJ20" i="25"/>
  <c r="AJ26" i="25" s="1"/>
  <c r="AL37" i="25"/>
  <c r="AL33" i="25"/>
  <c r="AL29" i="25"/>
  <c r="AL38" i="25"/>
  <c r="AL34" i="25"/>
  <c r="AL30" i="25"/>
  <c r="AL26" i="25"/>
  <c r="AL39" i="25"/>
  <c r="AL35" i="25"/>
  <c r="AL31" i="25"/>
  <c r="AL27" i="25"/>
  <c r="AL36" i="25"/>
  <c r="AL32" i="25"/>
  <c r="AL28" i="25"/>
  <c r="AL25" i="25"/>
  <c r="AF20" i="25"/>
  <c r="AI20" i="25"/>
  <c r="AI32" i="25" s="1"/>
  <c r="AH9" i="25"/>
  <c r="AH1" i="25"/>
  <c r="AK6" i="25"/>
  <c r="AG20" i="25"/>
  <c r="AG35" i="25" s="1"/>
  <c r="AH6" i="25"/>
  <c r="AH13" i="25"/>
  <c r="AC23" i="25"/>
  <c r="AE19" i="25"/>
  <c r="AE18" i="25"/>
  <c r="AE17" i="25"/>
  <c r="AE16" i="25"/>
  <c r="AE15" i="25"/>
  <c r="AE14" i="25"/>
  <c r="AD13" i="25"/>
  <c r="AC13" i="25"/>
  <c r="AE12" i="25"/>
  <c r="AE11" i="25"/>
  <c r="AE10" i="25"/>
  <c r="AD9" i="25"/>
  <c r="AC9" i="25"/>
  <c r="AE8" i="25"/>
  <c r="AE7" i="25"/>
  <c r="AD6" i="25"/>
  <c r="AC6" i="25"/>
  <c r="AD1" i="25"/>
  <c r="AC1" i="25"/>
  <c r="AM29" i="25" l="1"/>
  <c r="AM37" i="25"/>
  <c r="AM34" i="25"/>
  <c r="AW25" i="25"/>
  <c r="AJ35" i="25"/>
  <c r="AM39" i="25"/>
  <c r="AW39" i="25"/>
  <c r="AW26" i="25"/>
  <c r="AW38" i="25"/>
  <c r="AW34" i="25"/>
  <c r="AW30" i="25"/>
  <c r="AW35" i="25"/>
  <c r="AW31" i="25"/>
  <c r="AW33" i="25"/>
  <c r="AW37" i="25"/>
  <c r="AW32" i="25"/>
  <c r="AW27" i="25"/>
  <c r="AW29" i="25"/>
  <c r="AW36" i="25"/>
  <c r="AG30" i="25"/>
  <c r="AM36" i="25"/>
  <c r="AM38" i="25"/>
  <c r="AN20" i="25"/>
  <c r="AN34" i="25" s="1"/>
  <c r="AG32" i="25"/>
  <c r="AM35" i="25"/>
  <c r="AG28" i="25"/>
  <c r="AG29" i="25"/>
  <c r="AM25" i="25"/>
  <c r="AM27" i="25"/>
  <c r="AM26" i="25"/>
  <c r="AG25" i="25"/>
  <c r="AT39" i="25"/>
  <c r="AT29" i="25"/>
  <c r="AT38" i="25"/>
  <c r="AT34" i="25"/>
  <c r="AT26" i="25"/>
  <c r="AT36" i="25"/>
  <c r="AT28" i="25"/>
  <c r="AT27" i="25"/>
  <c r="AT35" i="25"/>
  <c r="AT37" i="25"/>
  <c r="AT32" i="25"/>
  <c r="AT33" i="25"/>
  <c r="AT30" i="25"/>
  <c r="AT31" i="25"/>
  <c r="AG26" i="25"/>
  <c r="AG36" i="25"/>
  <c r="AM33" i="25"/>
  <c r="AM31" i="25"/>
  <c r="AM30" i="25"/>
  <c r="AM28" i="25"/>
  <c r="AT25" i="25"/>
  <c r="AJ37" i="25"/>
  <c r="AJ30" i="25"/>
  <c r="AQ39" i="25"/>
  <c r="AQ31" i="25"/>
  <c r="AQ36" i="25"/>
  <c r="AQ27" i="25"/>
  <c r="AQ33" i="25"/>
  <c r="AQ26" i="25"/>
  <c r="AQ25" i="25"/>
  <c r="AQ37" i="25"/>
  <c r="AQ28" i="25"/>
  <c r="AQ29" i="25"/>
  <c r="AQ34" i="25"/>
  <c r="AQ30" i="25"/>
  <c r="AQ38" i="25"/>
  <c r="AQ35" i="25"/>
  <c r="AJ36" i="25"/>
  <c r="AJ34" i="25"/>
  <c r="AQ32" i="25"/>
  <c r="AG38" i="25"/>
  <c r="AG39" i="25"/>
  <c r="AJ32" i="25"/>
  <c r="AJ31" i="25"/>
  <c r="AJ28" i="25"/>
  <c r="AG37" i="25"/>
  <c r="AJ25" i="25"/>
  <c r="AJ33" i="25"/>
  <c r="AJ39" i="25"/>
  <c r="AJ38" i="25"/>
  <c r="AG27" i="25"/>
  <c r="AJ29" i="25"/>
  <c r="AJ27" i="25"/>
  <c r="AF39" i="25"/>
  <c r="AF35" i="25"/>
  <c r="AF30" i="25"/>
  <c r="AF38" i="25"/>
  <c r="AF34" i="25"/>
  <c r="AF29" i="25"/>
  <c r="AF37" i="25"/>
  <c r="AF33" i="25"/>
  <c r="AF27" i="25"/>
  <c r="AF36" i="25"/>
  <c r="AF31" i="25"/>
  <c r="AF26" i="25"/>
  <c r="AI36" i="25"/>
  <c r="AI39" i="25"/>
  <c r="AI35" i="25"/>
  <c r="AI31" i="25"/>
  <c r="AI27" i="25"/>
  <c r="AI38" i="25"/>
  <c r="AI34" i="25"/>
  <c r="AI30" i="25"/>
  <c r="AI26" i="25"/>
  <c r="AI37" i="25"/>
  <c r="AI33" i="25"/>
  <c r="AI29" i="25"/>
  <c r="AF25" i="25"/>
  <c r="AK20" i="25"/>
  <c r="AK35" i="25" s="1"/>
  <c r="AI25" i="25"/>
  <c r="AI28" i="25"/>
  <c r="AE6" i="25"/>
  <c r="AC20" i="25"/>
  <c r="AC28" i="25" s="1"/>
  <c r="AG34" i="25"/>
  <c r="AH20" i="25"/>
  <c r="AH34" i="25" s="1"/>
  <c r="AG31" i="25"/>
  <c r="AF32" i="25"/>
  <c r="AF28" i="25"/>
  <c r="AG33" i="25"/>
  <c r="AE1" i="25"/>
  <c r="AE9" i="25"/>
  <c r="AE13" i="25"/>
  <c r="AD20" i="25"/>
  <c r="Z23" i="25"/>
  <c r="AB19" i="25"/>
  <c r="AB18" i="25"/>
  <c r="AB17" i="25"/>
  <c r="AB16" i="25"/>
  <c r="AB15" i="25"/>
  <c r="AB14" i="25"/>
  <c r="AA13" i="25"/>
  <c r="Z13" i="25"/>
  <c r="AB12" i="25"/>
  <c r="AB11" i="25"/>
  <c r="AB10" i="25"/>
  <c r="AA9" i="25"/>
  <c r="Z9" i="25"/>
  <c r="AB8" i="25"/>
  <c r="AB7" i="25"/>
  <c r="AA6" i="25"/>
  <c r="Z6" i="25"/>
  <c r="AA1" i="25"/>
  <c r="Z1" i="25"/>
  <c r="AN36" i="25" l="1"/>
  <c r="AN33" i="25"/>
  <c r="AN32" i="25"/>
  <c r="AN38" i="25"/>
  <c r="AH31" i="25"/>
  <c r="AN25" i="25"/>
  <c r="AN35" i="25"/>
  <c r="AN37" i="25"/>
  <c r="AN39" i="25"/>
  <c r="AH39" i="25"/>
  <c r="AN30" i="25"/>
  <c r="AN31" i="25"/>
  <c r="AN26" i="25"/>
  <c r="AN29" i="25"/>
  <c r="AN27" i="25"/>
  <c r="AN28" i="25"/>
  <c r="AK36" i="25"/>
  <c r="AH26" i="25"/>
  <c r="AH32" i="25"/>
  <c r="AH36" i="25"/>
  <c r="AB13" i="25"/>
  <c r="AK38" i="25"/>
  <c r="AH25" i="25"/>
  <c r="AC32" i="25"/>
  <c r="AH33" i="25"/>
  <c r="AH29" i="25"/>
  <c r="AH30" i="25"/>
  <c r="AK37" i="25"/>
  <c r="AK26" i="25"/>
  <c r="AH37" i="25"/>
  <c r="AH27" i="25"/>
  <c r="AK33" i="25"/>
  <c r="AK25" i="25"/>
  <c r="AC38" i="25"/>
  <c r="AC34" i="25"/>
  <c r="AC29" i="25"/>
  <c r="AC37" i="25"/>
  <c r="AC33" i="25"/>
  <c r="AC27" i="25"/>
  <c r="AC36" i="25"/>
  <c r="AC31" i="25"/>
  <c r="AC26" i="25"/>
  <c r="AC39" i="25"/>
  <c r="AC35" i="25"/>
  <c r="AC30" i="25"/>
  <c r="AK32" i="25"/>
  <c r="AK29" i="25"/>
  <c r="AK31" i="25"/>
  <c r="AK30" i="25"/>
  <c r="Z20" i="25"/>
  <c r="Z28" i="25" s="1"/>
  <c r="AC25" i="25"/>
  <c r="AH38" i="25"/>
  <c r="AH28" i="25"/>
  <c r="AH35" i="25"/>
  <c r="AK27" i="25"/>
  <c r="AK28" i="25"/>
  <c r="AK34" i="25"/>
  <c r="AK39" i="25"/>
  <c r="AB9" i="25"/>
  <c r="AB1" i="25"/>
  <c r="AD39" i="25"/>
  <c r="AD35" i="25"/>
  <c r="AD31" i="25"/>
  <c r="AD27" i="25"/>
  <c r="AD36" i="25"/>
  <c r="AD32" i="25"/>
  <c r="AD28" i="25"/>
  <c r="AE20" i="25"/>
  <c r="AD37" i="25"/>
  <c r="AD33" i="25"/>
  <c r="AD29" i="25"/>
  <c r="AD38" i="25"/>
  <c r="AD34" i="25"/>
  <c r="AD30" i="25"/>
  <c r="AD26" i="25"/>
  <c r="AD25" i="25"/>
  <c r="AA20" i="25"/>
  <c r="AA28" i="25" s="1"/>
  <c r="AB6" i="25"/>
  <c r="W23" i="25"/>
  <c r="Y19" i="25"/>
  <c r="Y18" i="25"/>
  <c r="Y17" i="25"/>
  <c r="Y16" i="25"/>
  <c r="Y15" i="25"/>
  <c r="Y14" i="25"/>
  <c r="X13" i="25"/>
  <c r="W13" i="25"/>
  <c r="Y12" i="25"/>
  <c r="Y11" i="25"/>
  <c r="Y10" i="25"/>
  <c r="X9" i="25"/>
  <c r="W9" i="25"/>
  <c r="Y8" i="25"/>
  <c r="Y7" i="25"/>
  <c r="X6" i="25"/>
  <c r="W6" i="25"/>
  <c r="X1" i="25"/>
  <c r="W1" i="25"/>
  <c r="T23" i="25"/>
  <c r="V19" i="25"/>
  <c r="V18" i="25"/>
  <c r="V17" i="25"/>
  <c r="V16" i="25"/>
  <c r="V15" i="25"/>
  <c r="V14" i="25"/>
  <c r="U13" i="25"/>
  <c r="T13" i="25"/>
  <c r="V12" i="25"/>
  <c r="V11" i="25"/>
  <c r="V10" i="25"/>
  <c r="U9" i="25"/>
  <c r="T9" i="25"/>
  <c r="V8" i="25"/>
  <c r="V7" i="25"/>
  <c r="U6" i="25"/>
  <c r="T6" i="25"/>
  <c r="U1" i="25"/>
  <c r="T1" i="25"/>
  <c r="Z32" i="25" l="1"/>
  <c r="T20" i="25"/>
  <c r="W20" i="25"/>
  <c r="W32" i="25" s="1"/>
  <c r="Z38" i="25"/>
  <c r="Z34" i="25"/>
  <c r="Z29" i="25"/>
  <c r="Z37" i="25"/>
  <c r="Z33" i="25"/>
  <c r="Z27" i="25"/>
  <c r="Z36" i="25"/>
  <c r="Z31" i="25"/>
  <c r="Z26" i="25"/>
  <c r="Z39" i="25"/>
  <c r="Z35" i="25"/>
  <c r="Z30" i="25"/>
  <c r="Z25" i="25"/>
  <c r="Y9" i="25"/>
  <c r="Y1" i="25"/>
  <c r="V13" i="25"/>
  <c r="AE37" i="25"/>
  <c r="AE29" i="25"/>
  <c r="AE33" i="25"/>
  <c r="AE39" i="25"/>
  <c r="AE35" i="25"/>
  <c r="AE31" i="25"/>
  <c r="AE27" i="25"/>
  <c r="AE25" i="25"/>
  <c r="AE38" i="25"/>
  <c r="AE30" i="25"/>
  <c r="AE28" i="25"/>
  <c r="AE26" i="25"/>
  <c r="AE36" i="25"/>
  <c r="AE32" i="25"/>
  <c r="AE34" i="25"/>
  <c r="AA32" i="25"/>
  <c r="Y13" i="25"/>
  <c r="AA38" i="25"/>
  <c r="AA34" i="25"/>
  <c r="AA30" i="25"/>
  <c r="AA26" i="25"/>
  <c r="AA35" i="25"/>
  <c r="AA31" i="25"/>
  <c r="AA27" i="25"/>
  <c r="AA39" i="25"/>
  <c r="AA36" i="25"/>
  <c r="AB20" i="25"/>
  <c r="AA37" i="25"/>
  <c r="AA33" i="25"/>
  <c r="AA29" i="25"/>
  <c r="AA25" i="25"/>
  <c r="X20" i="25"/>
  <c r="X32" i="25" s="1"/>
  <c r="Y6" i="25"/>
  <c r="V1" i="25"/>
  <c r="V9" i="25"/>
  <c r="U20" i="25"/>
  <c r="V6" i="25"/>
  <c r="W36" i="25" l="1"/>
  <c r="W31" i="25"/>
  <c r="W26" i="25"/>
  <c r="W39" i="25"/>
  <c r="W35" i="25"/>
  <c r="W30" i="25"/>
  <c r="W38" i="25"/>
  <c r="W34" i="25"/>
  <c r="W29" i="25"/>
  <c r="W37" i="25"/>
  <c r="W33" i="25"/>
  <c r="W27" i="25"/>
  <c r="W25" i="25"/>
  <c r="W28" i="25"/>
  <c r="AB39" i="25"/>
  <c r="AB36" i="25"/>
  <c r="AB38" i="25"/>
  <c r="AB34" i="25"/>
  <c r="AB30" i="25"/>
  <c r="AB26" i="25"/>
  <c r="AB27" i="25"/>
  <c r="AB28" i="25"/>
  <c r="AB33" i="25"/>
  <c r="AB32" i="25"/>
  <c r="AB37" i="25"/>
  <c r="AB35" i="25"/>
  <c r="AB29" i="25"/>
  <c r="AB31" i="25"/>
  <c r="AB25" i="25"/>
  <c r="X38" i="25"/>
  <c r="X34" i="25"/>
  <c r="X30" i="25"/>
  <c r="X26" i="25"/>
  <c r="X33" i="25"/>
  <c r="X29" i="25"/>
  <c r="X39" i="25"/>
  <c r="X35" i="25"/>
  <c r="X31" i="25"/>
  <c r="X27" i="25"/>
  <c r="X37" i="25"/>
  <c r="X25" i="25"/>
  <c r="X36" i="25"/>
  <c r="Y20" i="25"/>
  <c r="X28" i="25"/>
  <c r="T37" i="25"/>
  <c r="T33" i="25"/>
  <c r="T29" i="25"/>
  <c r="T32" i="25"/>
  <c r="T38" i="25"/>
  <c r="T34" i="25"/>
  <c r="T30" i="25"/>
  <c r="T26" i="25"/>
  <c r="T39" i="25"/>
  <c r="T35" i="25"/>
  <c r="T31" i="25"/>
  <c r="T27" i="25"/>
  <c r="V20" i="25"/>
  <c r="V25" i="25" s="1"/>
  <c r="T36" i="25"/>
  <c r="U38" i="25"/>
  <c r="U34" i="25"/>
  <c r="U30" i="25"/>
  <c r="U26" i="25"/>
  <c r="U36" i="25"/>
  <c r="U37" i="25"/>
  <c r="U29" i="25"/>
  <c r="U39" i="25"/>
  <c r="U35" i="25"/>
  <c r="U31" i="25"/>
  <c r="U27" i="25"/>
  <c r="U32" i="25"/>
  <c r="U33" i="25"/>
  <c r="U28" i="25"/>
  <c r="U25" i="25"/>
  <c r="T28" i="25"/>
  <c r="T25" i="25"/>
  <c r="Q23" i="25"/>
  <c r="S19" i="25"/>
  <c r="S18" i="25"/>
  <c r="S17" i="25"/>
  <c r="S16" i="25"/>
  <c r="S15" i="25"/>
  <c r="S14" i="25"/>
  <c r="R13" i="25"/>
  <c r="Q13" i="25"/>
  <c r="S12" i="25"/>
  <c r="S11" i="25"/>
  <c r="S10" i="25"/>
  <c r="R9" i="25"/>
  <c r="Q9" i="25"/>
  <c r="S8" i="25"/>
  <c r="S7" i="25"/>
  <c r="R6" i="25"/>
  <c r="Q6" i="25"/>
  <c r="R1" i="25"/>
  <c r="Q1" i="25"/>
  <c r="N23" i="25"/>
  <c r="P19" i="25"/>
  <c r="P18" i="25"/>
  <c r="P17" i="25"/>
  <c r="P16" i="25"/>
  <c r="P15" i="25"/>
  <c r="P14" i="25"/>
  <c r="O13" i="25"/>
  <c r="N13" i="25"/>
  <c r="P12" i="25"/>
  <c r="P11" i="25"/>
  <c r="P10" i="25"/>
  <c r="O9" i="25"/>
  <c r="N9" i="25"/>
  <c r="P8" i="25"/>
  <c r="P7" i="25"/>
  <c r="O6" i="25"/>
  <c r="N6" i="25"/>
  <c r="O1" i="25"/>
  <c r="N1" i="25"/>
  <c r="S13" i="25" l="1"/>
  <c r="N20" i="25"/>
  <c r="N25" i="25" s="1"/>
  <c r="Q20" i="25"/>
  <c r="P1" i="25"/>
  <c r="S1" i="25"/>
  <c r="P6" i="25"/>
  <c r="P9" i="25"/>
  <c r="Y39" i="25"/>
  <c r="Y34" i="25"/>
  <c r="Y30" i="25"/>
  <c r="Y26" i="25"/>
  <c r="Y38" i="25"/>
  <c r="Y31" i="25"/>
  <c r="Y36" i="25"/>
  <c r="Y33" i="25"/>
  <c r="Y28" i="25"/>
  <c r="Y37" i="25"/>
  <c r="Y35" i="25"/>
  <c r="Y29" i="25"/>
  <c r="Y32" i="25"/>
  <c r="Y27" i="25"/>
  <c r="Y25" i="25"/>
  <c r="S9" i="25"/>
  <c r="V39" i="25"/>
  <c r="V38" i="25"/>
  <c r="V34" i="25"/>
  <c r="V26" i="25"/>
  <c r="V29" i="25"/>
  <c r="V35" i="25"/>
  <c r="V37" i="25"/>
  <c r="V27" i="25"/>
  <c r="V28" i="25"/>
  <c r="V30" i="25"/>
  <c r="V32" i="25"/>
  <c r="V31" i="25"/>
  <c r="V33" i="25"/>
  <c r="V36" i="25"/>
  <c r="S6" i="25"/>
  <c r="R20" i="25"/>
  <c r="R28" i="25" s="1"/>
  <c r="P13" i="25"/>
  <c r="O20" i="25"/>
  <c r="O25" i="25" s="1"/>
  <c r="K23" i="25"/>
  <c r="M19" i="25"/>
  <c r="M18" i="25"/>
  <c r="M17" i="25"/>
  <c r="M16" i="25"/>
  <c r="M15" i="25"/>
  <c r="M14" i="25"/>
  <c r="L13" i="25"/>
  <c r="K13" i="25"/>
  <c r="M12" i="25"/>
  <c r="M11" i="25"/>
  <c r="M10" i="25"/>
  <c r="L9" i="25"/>
  <c r="K9" i="25"/>
  <c r="M8" i="25"/>
  <c r="M7" i="25"/>
  <c r="L6" i="25"/>
  <c r="K6" i="25"/>
  <c r="L1" i="25"/>
  <c r="K1" i="25"/>
  <c r="H23" i="25"/>
  <c r="J19" i="25"/>
  <c r="J18" i="25"/>
  <c r="J17" i="25"/>
  <c r="J16" i="25"/>
  <c r="J15" i="25"/>
  <c r="J14" i="25"/>
  <c r="I13" i="25"/>
  <c r="H13" i="25"/>
  <c r="J12" i="25"/>
  <c r="J11" i="25"/>
  <c r="I10" i="25"/>
  <c r="J10" i="25" s="1"/>
  <c r="H9" i="25"/>
  <c r="J8" i="25"/>
  <c r="J7" i="25"/>
  <c r="I6" i="25"/>
  <c r="H6" i="25"/>
  <c r="H1" i="25"/>
  <c r="BE6" i="25"/>
  <c r="F6" i="25"/>
  <c r="BE13" i="25"/>
  <c r="F13" i="25"/>
  <c r="BE9" i="25"/>
  <c r="F9" i="25"/>
  <c r="E23" i="25"/>
  <c r="G19" i="25"/>
  <c r="G18" i="25"/>
  <c r="G17" i="25"/>
  <c r="G16" i="25"/>
  <c r="G15" i="25"/>
  <c r="G14" i="25"/>
  <c r="E13" i="25"/>
  <c r="G12" i="25"/>
  <c r="G11" i="25"/>
  <c r="G10" i="25"/>
  <c r="E9" i="25"/>
  <c r="G8" i="25"/>
  <c r="G7" i="25"/>
  <c r="E6" i="25"/>
  <c r="F1" i="25"/>
  <c r="E1" i="25"/>
  <c r="K20" i="25" l="1"/>
  <c r="J13" i="25"/>
  <c r="M13" i="25"/>
  <c r="Q37" i="25"/>
  <c r="Q33" i="25"/>
  <c r="Q29" i="25"/>
  <c r="Q38" i="25"/>
  <c r="Q34" i="25"/>
  <c r="Q30" i="25"/>
  <c r="Q26" i="25"/>
  <c r="Q39" i="25"/>
  <c r="Q35" i="25"/>
  <c r="Q31" i="25"/>
  <c r="Q27" i="25"/>
  <c r="S20" i="25"/>
  <c r="Q36" i="25"/>
  <c r="Q32" i="25"/>
  <c r="Q28" i="25"/>
  <c r="R38" i="25"/>
  <c r="R34" i="25"/>
  <c r="R30" i="25"/>
  <c r="R26" i="25"/>
  <c r="R39" i="25"/>
  <c r="R35" i="25"/>
  <c r="R31" i="25"/>
  <c r="R27" i="25"/>
  <c r="R36" i="25"/>
  <c r="R32" i="25"/>
  <c r="R37" i="25"/>
  <c r="R33" i="25"/>
  <c r="R29" i="25"/>
  <c r="Q25" i="25"/>
  <c r="R25" i="25"/>
  <c r="I1" i="25"/>
  <c r="M1" i="25"/>
  <c r="O28" i="25"/>
  <c r="J6" i="25"/>
  <c r="M9" i="25"/>
  <c r="N39" i="25"/>
  <c r="N35" i="25"/>
  <c r="N31" i="25"/>
  <c r="N27" i="25"/>
  <c r="P20" i="25"/>
  <c r="N36" i="25"/>
  <c r="N37" i="25"/>
  <c r="N33" i="25"/>
  <c r="N29" i="25"/>
  <c r="N38" i="25"/>
  <c r="N34" i="25"/>
  <c r="N30" i="25"/>
  <c r="N26" i="25"/>
  <c r="N28" i="25"/>
  <c r="O36" i="25"/>
  <c r="O37" i="25"/>
  <c r="O33" i="25"/>
  <c r="O29" i="25"/>
  <c r="O38" i="25"/>
  <c r="O34" i="25"/>
  <c r="O30" i="25"/>
  <c r="O26" i="25"/>
  <c r="O39" i="25"/>
  <c r="O35" i="25"/>
  <c r="O31" i="25"/>
  <c r="O27" i="25"/>
  <c r="O32" i="25"/>
  <c r="N32" i="25"/>
  <c r="M6" i="25"/>
  <c r="L20" i="25"/>
  <c r="L28" i="25" s="1"/>
  <c r="K25" i="25"/>
  <c r="G6" i="25"/>
  <c r="I9" i="25"/>
  <c r="I20" i="25" s="1"/>
  <c r="BE20" i="25"/>
  <c r="J1" i="25"/>
  <c r="H20" i="25"/>
  <c r="G9" i="25"/>
  <c r="G1" i="25"/>
  <c r="G13" i="25"/>
  <c r="F20" i="25"/>
  <c r="F25" i="25" s="1"/>
  <c r="E20" i="25"/>
  <c r="E25" i="25" s="1"/>
  <c r="B23" i="25"/>
  <c r="D19" i="25"/>
  <c r="D18" i="25"/>
  <c r="D17" i="25"/>
  <c r="D16" i="25"/>
  <c r="D15" i="25"/>
  <c r="D14" i="25"/>
  <c r="C13" i="25"/>
  <c r="B13" i="25"/>
  <c r="D12" i="25"/>
  <c r="D11" i="25"/>
  <c r="C10" i="25"/>
  <c r="B9" i="25"/>
  <c r="D8" i="25"/>
  <c r="D7" i="25"/>
  <c r="C6" i="25"/>
  <c r="B6" i="25"/>
  <c r="B1" i="25"/>
  <c r="D13" i="25" l="1"/>
  <c r="J9" i="25"/>
  <c r="S39" i="25"/>
  <c r="S29" i="25"/>
  <c r="S38" i="25"/>
  <c r="S34" i="25"/>
  <c r="S26" i="25"/>
  <c r="S32" i="25"/>
  <c r="S25" i="25"/>
  <c r="S33" i="25"/>
  <c r="S37" i="25"/>
  <c r="S27" i="25"/>
  <c r="S35" i="25"/>
  <c r="S30" i="25"/>
  <c r="S28" i="25"/>
  <c r="S36" i="25"/>
  <c r="S31" i="25"/>
  <c r="I28" i="25"/>
  <c r="E32" i="25"/>
  <c r="P39" i="25"/>
  <c r="P31" i="25"/>
  <c r="P36" i="25"/>
  <c r="P34" i="25"/>
  <c r="P33" i="25"/>
  <c r="P38" i="25"/>
  <c r="P35" i="25"/>
  <c r="P25" i="25"/>
  <c r="P37" i="25"/>
  <c r="P26" i="25"/>
  <c r="P27" i="25"/>
  <c r="P28" i="25"/>
  <c r="P29" i="25"/>
  <c r="P30" i="25"/>
  <c r="P32" i="25"/>
  <c r="L38" i="25"/>
  <c r="L34" i="25"/>
  <c r="L30" i="25"/>
  <c r="L26" i="25"/>
  <c r="L33" i="25"/>
  <c r="L29" i="25"/>
  <c r="L39" i="25"/>
  <c r="L35" i="25"/>
  <c r="L31" i="25"/>
  <c r="L27" i="25"/>
  <c r="L37" i="25"/>
  <c r="L36" i="25"/>
  <c r="L32" i="25"/>
  <c r="K37" i="25"/>
  <c r="K33" i="25"/>
  <c r="K29" i="25"/>
  <c r="K36" i="25"/>
  <c r="K38" i="25"/>
  <c r="K34" i="25"/>
  <c r="K30" i="25"/>
  <c r="K26" i="25"/>
  <c r="K32" i="25"/>
  <c r="K39" i="25"/>
  <c r="K35" i="25"/>
  <c r="K31" i="25"/>
  <c r="K27" i="25"/>
  <c r="M20" i="25"/>
  <c r="L25" i="25"/>
  <c r="K28" i="25"/>
  <c r="D6" i="25"/>
  <c r="I38" i="25"/>
  <c r="I34" i="25"/>
  <c r="I30" i="25"/>
  <c r="I26" i="25"/>
  <c r="I36" i="25"/>
  <c r="I32" i="25"/>
  <c r="I33" i="25"/>
  <c r="I25" i="25"/>
  <c r="I39" i="25"/>
  <c r="I35" i="25"/>
  <c r="I31" i="25"/>
  <c r="I27" i="25"/>
  <c r="I37" i="25"/>
  <c r="I29" i="25"/>
  <c r="H37" i="25"/>
  <c r="H33" i="25"/>
  <c r="H29" i="25"/>
  <c r="H39" i="25"/>
  <c r="H35" i="25"/>
  <c r="H36" i="25"/>
  <c r="H28" i="25"/>
  <c r="H38" i="25"/>
  <c r="H34" i="25"/>
  <c r="H30" i="25"/>
  <c r="H26" i="25"/>
  <c r="H31" i="25"/>
  <c r="H27" i="25"/>
  <c r="J20" i="25"/>
  <c r="H32" i="25"/>
  <c r="H25" i="25"/>
  <c r="D10" i="25"/>
  <c r="D1" i="25" s="1"/>
  <c r="C9" i="25"/>
  <c r="D9" i="25" s="1"/>
  <c r="C1" i="25"/>
  <c r="F38" i="25"/>
  <c r="F37" i="25"/>
  <c r="F35" i="25"/>
  <c r="F34" i="25"/>
  <c r="F33" i="25"/>
  <c r="F31" i="25"/>
  <c r="F30" i="25"/>
  <c r="F29" i="25"/>
  <c r="F27" i="25"/>
  <c r="F26" i="25"/>
  <c r="F39" i="25"/>
  <c r="F28" i="25"/>
  <c r="F36" i="25"/>
  <c r="F32" i="25"/>
  <c r="E37" i="25"/>
  <c r="E33" i="25"/>
  <c r="E29" i="25"/>
  <c r="E38" i="25"/>
  <c r="E34" i="25"/>
  <c r="E30" i="25"/>
  <c r="E26" i="25"/>
  <c r="E39" i="25"/>
  <c r="E35" i="25"/>
  <c r="E31" i="25"/>
  <c r="E27" i="25"/>
  <c r="G20" i="25"/>
  <c r="E36" i="25"/>
  <c r="E28" i="25"/>
  <c r="B20" i="25"/>
  <c r="B25" i="25" s="1"/>
  <c r="BH53" i="26"/>
  <c r="BE53" i="26"/>
  <c r="BB53" i="26"/>
  <c r="AY53" i="26"/>
  <c r="BJ36" i="26"/>
  <c r="BG23" i="26"/>
  <c r="BD23" i="26"/>
  <c r="BA23" i="26"/>
  <c r="AX23" i="26"/>
  <c r="AU23" i="26"/>
  <c r="AR23" i="26"/>
  <c r="AO23" i="26"/>
  <c r="AL23" i="26"/>
  <c r="AI23" i="26"/>
  <c r="AF23" i="26"/>
  <c r="AC23" i="26"/>
  <c r="Z23" i="26"/>
  <c r="W23" i="26"/>
  <c r="T23" i="26"/>
  <c r="Q23" i="26"/>
  <c r="N23" i="26"/>
  <c r="K23" i="26"/>
  <c r="H23" i="26"/>
  <c r="E23" i="26"/>
  <c r="B23" i="26"/>
  <c r="BI19" i="26"/>
  <c r="BF19" i="26"/>
  <c r="BC19" i="26"/>
  <c r="AZ19" i="26"/>
  <c r="AW19" i="26"/>
  <c r="AT19" i="26"/>
  <c r="AQ19" i="26"/>
  <c r="AN19" i="26"/>
  <c r="AK19" i="26"/>
  <c r="AH19" i="26"/>
  <c r="AE19" i="26"/>
  <c r="AB19" i="26"/>
  <c r="Y19" i="26"/>
  <c r="V19" i="26"/>
  <c r="S19" i="26"/>
  <c r="P19" i="26"/>
  <c r="M19" i="26"/>
  <c r="J19" i="26"/>
  <c r="G19" i="26"/>
  <c r="D19" i="26"/>
  <c r="BI18" i="26"/>
  <c r="BF18" i="26"/>
  <c r="BC18" i="26"/>
  <c r="AZ18" i="26"/>
  <c r="AW18" i="26"/>
  <c r="AT18" i="26"/>
  <c r="AQ18" i="26"/>
  <c r="AN18" i="26"/>
  <c r="AK18" i="26"/>
  <c r="AH18" i="26"/>
  <c r="AE18" i="26"/>
  <c r="AB18" i="26"/>
  <c r="Y18" i="26"/>
  <c r="V18" i="26"/>
  <c r="S18" i="26"/>
  <c r="P18" i="26"/>
  <c r="M18" i="26"/>
  <c r="J18" i="26"/>
  <c r="G18" i="26"/>
  <c r="D18" i="26"/>
  <c r="BI17" i="26"/>
  <c r="BF17" i="26"/>
  <c r="BC17" i="26"/>
  <c r="AZ17" i="26"/>
  <c r="AW17" i="26"/>
  <c r="AT17" i="26"/>
  <c r="AQ17" i="26"/>
  <c r="AN17" i="26"/>
  <c r="AK17" i="26"/>
  <c r="AH17" i="26"/>
  <c r="AE17" i="26"/>
  <c r="AB17" i="26"/>
  <c r="Y17" i="26"/>
  <c r="V17" i="26"/>
  <c r="S17" i="26"/>
  <c r="P17" i="26"/>
  <c r="M17" i="26"/>
  <c r="J17" i="26"/>
  <c r="G17" i="26"/>
  <c r="D17" i="26"/>
  <c r="BI16" i="26"/>
  <c r="BF16" i="26"/>
  <c r="BC16" i="26"/>
  <c r="AZ16" i="26"/>
  <c r="AW16" i="26"/>
  <c r="AT16" i="26"/>
  <c r="AQ16" i="26"/>
  <c r="AN16" i="26"/>
  <c r="AK16" i="26"/>
  <c r="AH16" i="26"/>
  <c r="AE16" i="26"/>
  <c r="AB16" i="26"/>
  <c r="Y16" i="26"/>
  <c r="V16" i="26"/>
  <c r="S16" i="26"/>
  <c r="P16" i="26"/>
  <c r="M16" i="26"/>
  <c r="J16" i="26"/>
  <c r="G16" i="26"/>
  <c r="D16" i="26"/>
  <c r="BI15" i="26"/>
  <c r="BF15" i="26"/>
  <c r="BC15" i="26"/>
  <c r="AZ15" i="26"/>
  <c r="AW15" i="26"/>
  <c r="AT15" i="26"/>
  <c r="AQ15" i="26"/>
  <c r="AN15" i="26"/>
  <c r="AK15" i="26"/>
  <c r="AH15" i="26"/>
  <c r="AE15" i="26"/>
  <c r="AB15" i="26"/>
  <c r="Y15" i="26"/>
  <c r="V15" i="26"/>
  <c r="S15" i="26"/>
  <c r="P15" i="26"/>
  <c r="M15" i="26"/>
  <c r="J15" i="26"/>
  <c r="G15" i="26"/>
  <c r="D15" i="26"/>
  <c r="BI14" i="26"/>
  <c r="BF14" i="26"/>
  <c r="BC14" i="26"/>
  <c r="AZ14" i="26"/>
  <c r="AW14" i="26"/>
  <c r="AT14" i="26"/>
  <c r="AQ14" i="26"/>
  <c r="AN14" i="26"/>
  <c r="AK14" i="26"/>
  <c r="AH14" i="26"/>
  <c r="AE14" i="26"/>
  <c r="AB14" i="26"/>
  <c r="Y14" i="26"/>
  <c r="V14" i="26"/>
  <c r="S14" i="26"/>
  <c r="P14" i="26"/>
  <c r="M14" i="26"/>
  <c r="J14" i="26"/>
  <c r="G14" i="26"/>
  <c r="D14" i="26"/>
  <c r="BH13" i="26"/>
  <c r="BG13" i="26"/>
  <c r="BE13" i="26"/>
  <c r="BD13" i="26"/>
  <c r="BB13" i="26"/>
  <c r="BA13" i="26"/>
  <c r="AY13" i="26"/>
  <c r="AX13" i="26"/>
  <c r="AV13" i="26"/>
  <c r="AU13" i="26"/>
  <c r="AS13" i="26"/>
  <c r="AR13" i="26"/>
  <c r="AP13" i="26"/>
  <c r="AO13" i="26"/>
  <c r="AM13" i="26"/>
  <c r="AL13" i="26"/>
  <c r="AJ13" i="26"/>
  <c r="AI13" i="26"/>
  <c r="AG13" i="26"/>
  <c r="AF13" i="26"/>
  <c r="AD13" i="26"/>
  <c r="AC13" i="26"/>
  <c r="AA13" i="26"/>
  <c r="Z13" i="26"/>
  <c r="X13" i="26"/>
  <c r="W13" i="26"/>
  <c r="U13" i="26"/>
  <c r="T13" i="26"/>
  <c r="R13" i="26"/>
  <c r="Q13" i="26"/>
  <c r="O13" i="26"/>
  <c r="N13" i="26"/>
  <c r="L13" i="26"/>
  <c r="K13" i="26"/>
  <c r="I13" i="26"/>
  <c r="H13" i="26"/>
  <c r="F13" i="26"/>
  <c r="E13" i="26"/>
  <c r="C13" i="26"/>
  <c r="B13" i="26"/>
  <c r="BI12" i="26"/>
  <c r="BF12" i="26"/>
  <c r="BC12" i="26"/>
  <c r="AZ12" i="26"/>
  <c r="AW12" i="26"/>
  <c r="AT12" i="26"/>
  <c r="AQ12" i="26"/>
  <c r="AN12" i="26"/>
  <c r="AK12" i="26"/>
  <c r="AH12" i="26"/>
  <c r="AE12" i="26"/>
  <c r="AB12" i="26"/>
  <c r="Y12" i="26"/>
  <c r="V12" i="26"/>
  <c r="S12" i="26"/>
  <c r="P12" i="26"/>
  <c r="M12" i="26"/>
  <c r="J12" i="26"/>
  <c r="G12" i="26"/>
  <c r="D12" i="26"/>
  <c r="BI11" i="26"/>
  <c r="BF11" i="26"/>
  <c r="BC11" i="26"/>
  <c r="AZ11" i="26"/>
  <c r="AW11" i="26"/>
  <c r="AT11" i="26"/>
  <c r="AQ11" i="26"/>
  <c r="AN11" i="26"/>
  <c r="AK11" i="26"/>
  <c r="AH11" i="26"/>
  <c r="AE11" i="26"/>
  <c r="AB11" i="26"/>
  <c r="Y11" i="26"/>
  <c r="V11" i="26"/>
  <c r="S11" i="26"/>
  <c r="P11" i="26"/>
  <c r="M11" i="26"/>
  <c r="J11" i="26"/>
  <c r="G11" i="26"/>
  <c r="D11" i="26"/>
  <c r="BI10" i="26"/>
  <c r="BI1" i="26" s="1"/>
  <c r="BF10" i="26"/>
  <c r="BB10" i="26"/>
  <c r="BC10" i="26" s="1"/>
  <c r="BC1" i="26" s="1"/>
  <c r="AY10" i="26"/>
  <c r="AY1" i="26" s="1"/>
  <c r="AV10" i="26"/>
  <c r="AW10" i="26" s="1"/>
  <c r="AS10" i="26"/>
  <c r="AP10" i="26"/>
  <c r="AQ10" i="26" s="1"/>
  <c r="AQ1" i="26" s="1"/>
  <c r="AN10" i="26"/>
  <c r="AK10" i="26"/>
  <c r="AH10" i="26"/>
  <c r="AE10" i="26"/>
  <c r="AE1" i="26" s="1"/>
  <c r="AB10" i="26"/>
  <c r="AB1" i="26" s="1"/>
  <c r="Y10" i="26"/>
  <c r="U10" i="26"/>
  <c r="V10" i="26" s="1"/>
  <c r="S10" i="26"/>
  <c r="S1" i="26" s="1"/>
  <c r="P10" i="26"/>
  <c r="M10" i="26"/>
  <c r="I10" i="26"/>
  <c r="I1" i="26" s="1"/>
  <c r="G10" i="26"/>
  <c r="G1" i="26" s="1"/>
  <c r="D10" i="26"/>
  <c r="BH9" i="26"/>
  <c r="BG9" i="26"/>
  <c r="BE9" i="26"/>
  <c r="BD9" i="26"/>
  <c r="BA9" i="26"/>
  <c r="AX9" i="26"/>
  <c r="AU9" i="26"/>
  <c r="AR9" i="26"/>
  <c r="AO9" i="26"/>
  <c r="AM9" i="26"/>
  <c r="AL9" i="26"/>
  <c r="AJ9" i="26"/>
  <c r="AI9" i="26"/>
  <c r="AG9" i="26"/>
  <c r="AF9" i="26"/>
  <c r="AD9" i="26"/>
  <c r="AC9" i="26"/>
  <c r="AA9" i="26"/>
  <c r="Z9" i="26"/>
  <c r="X9" i="26"/>
  <c r="W9" i="26"/>
  <c r="U9" i="26"/>
  <c r="T9" i="26"/>
  <c r="R9" i="26"/>
  <c r="Q9" i="26"/>
  <c r="O9" i="26"/>
  <c r="N9" i="26"/>
  <c r="L9" i="26"/>
  <c r="K9" i="26"/>
  <c r="I9" i="26"/>
  <c r="H9" i="26"/>
  <c r="F9" i="26"/>
  <c r="E9" i="26"/>
  <c r="C9" i="26"/>
  <c r="B9" i="26"/>
  <c r="BI8" i="26"/>
  <c r="BF8" i="26"/>
  <c r="BC8" i="26"/>
  <c r="AZ8" i="26"/>
  <c r="AW8" i="26"/>
  <c r="AT8" i="26"/>
  <c r="AQ8" i="26"/>
  <c r="AN8" i="26"/>
  <c r="AK8" i="26"/>
  <c r="AH8" i="26"/>
  <c r="AE8" i="26"/>
  <c r="AB8" i="26"/>
  <c r="Y8" i="26"/>
  <c r="V8" i="26"/>
  <c r="S8" i="26"/>
  <c r="P8" i="26"/>
  <c r="M8" i="26"/>
  <c r="J8" i="26"/>
  <c r="G8" i="26"/>
  <c r="D8" i="26"/>
  <c r="BI7" i="26"/>
  <c r="BF7" i="26"/>
  <c r="BC7" i="26"/>
  <c r="AZ7" i="26"/>
  <c r="AW7" i="26"/>
  <c r="AT7" i="26"/>
  <c r="AQ7" i="26"/>
  <c r="AN7" i="26"/>
  <c r="AK7" i="26"/>
  <c r="AH7" i="26"/>
  <c r="AE7" i="26"/>
  <c r="AB7" i="26"/>
  <c r="Y7" i="26"/>
  <c r="V7" i="26"/>
  <c r="S7" i="26"/>
  <c r="P7" i="26"/>
  <c r="M7" i="26"/>
  <c r="J7" i="26"/>
  <c r="G7" i="26"/>
  <c r="D7" i="26"/>
  <c r="BH6" i="26"/>
  <c r="BG6" i="26"/>
  <c r="BE6" i="26"/>
  <c r="BD6" i="26"/>
  <c r="BB6" i="26"/>
  <c r="BA6" i="26"/>
  <c r="AY6" i="26"/>
  <c r="AX6" i="26"/>
  <c r="AV6" i="26"/>
  <c r="AU6" i="26"/>
  <c r="AS6" i="26"/>
  <c r="AR6" i="26"/>
  <c r="AP6" i="26"/>
  <c r="AO6" i="26"/>
  <c r="AM6" i="26"/>
  <c r="AL6" i="26"/>
  <c r="AJ6" i="26"/>
  <c r="AI6" i="26"/>
  <c r="AG6" i="26"/>
  <c r="AF6" i="26"/>
  <c r="AD6" i="26"/>
  <c r="AC6" i="26"/>
  <c r="AA6" i="26"/>
  <c r="Z6" i="26"/>
  <c r="X6" i="26"/>
  <c r="W6" i="26"/>
  <c r="U6" i="26"/>
  <c r="T6" i="26"/>
  <c r="R6" i="26"/>
  <c r="Q6" i="26"/>
  <c r="O6" i="26"/>
  <c r="N6" i="26"/>
  <c r="L6" i="26"/>
  <c r="K6" i="26"/>
  <c r="I6" i="26"/>
  <c r="H6" i="26"/>
  <c r="F6" i="26"/>
  <c r="E6" i="26"/>
  <c r="C6" i="26"/>
  <c r="B6" i="26"/>
  <c r="BH1" i="26"/>
  <c r="BG1" i="26"/>
  <c r="BE1" i="26"/>
  <c r="BD1" i="26"/>
  <c r="BA1" i="26"/>
  <c r="AX1" i="26"/>
  <c r="AU1" i="26"/>
  <c r="AR1" i="26"/>
  <c r="AO1" i="26"/>
  <c r="AM1" i="26"/>
  <c r="AL1" i="26"/>
  <c r="AJ1" i="26"/>
  <c r="AI1" i="26"/>
  <c r="AG1" i="26"/>
  <c r="AF1" i="26"/>
  <c r="AD1" i="26"/>
  <c r="AC1" i="26"/>
  <c r="AA1" i="26"/>
  <c r="Z1" i="26"/>
  <c r="X1" i="26"/>
  <c r="W1" i="26"/>
  <c r="T1" i="26"/>
  <c r="R1" i="26"/>
  <c r="Q1" i="26"/>
  <c r="O1" i="26"/>
  <c r="N1" i="26"/>
  <c r="L1" i="26"/>
  <c r="K1" i="26"/>
  <c r="H1" i="26"/>
  <c r="F1" i="26"/>
  <c r="E1" i="26"/>
  <c r="C1" i="26"/>
  <c r="B1" i="26"/>
  <c r="AN1" i="26" l="1"/>
  <c r="AW1" i="26"/>
  <c r="BB1" i="26"/>
  <c r="D13" i="26"/>
  <c r="AB13" i="26"/>
  <c r="C20" i="25"/>
  <c r="C38" i="25" s="1"/>
  <c r="AT6" i="26"/>
  <c r="J9" i="26"/>
  <c r="BC6" i="26"/>
  <c r="S9" i="26"/>
  <c r="M39" i="25"/>
  <c r="M38" i="25"/>
  <c r="M34" i="25"/>
  <c r="M26" i="25"/>
  <c r="M32" i="25"/>
  <c r="M27" i="25"/>
  <c r="M28" i="25"/>
  <c r="M35" i="25"/>
  <c r="M31" i="25"/>
  <c r="M36" i="25"/>
  <c r="M30" i="25"/>
  <c r="M37" i="25"/>
  <c r="M33" i="25"/>
  <c r="M29" i="25"/>
  <c r="M25" i="25"/>
  <c r="AE6" i="26"/>
  <c r="AE13" i="26"/>
  <c r="AQ13" i="26"/>
  <c r="BC13" i="26"/>
  <c r="J39" i="25"/>
  <c r="J38" i="25"/>
  <c r="J34" i="25"/>
  <c r="J26" i="25"/>
  <c r="J27" i="25"/>
  <c r="J31" i="25"/>
  <c r="J32" i="25"/>
  <c r="J25" i="25"/>
  <c r="J29" i="25"/>
  <c r="J30" i="25"/>
  <c r="J33" i="25"/>
  <c r="J35" i="25"/>
  <c r="J37" i="25"/>
  <c r="J36" i="25"/>
  <c r="J28" i="25"/>
  <c r="S6" i="26"/>
  <c r="J6" i="26"/>
  <c r="V6" i="26"/>
  <c r="AH6" i="26"/>
  <c r="AP9" i="26"/>
  <c r="AQ9" i="26" s="1"/>
  <c r="AY9" i="26"/>
  <c r="AZ9" i="26" s="1"/>
  <c r="V9" i="26"/>
  <c r="AH9" i="26"/>
  <c r="S13" i="26"/>
  <c r="G39" i="25"/>
  <c r="G37" i="25"/>
  <c r="G33" i="25"/>
  <c r="G38" i="25"/>
  <c r="G34" i="25"/>
  <c r="G30" i="25"/>
  <c r="G26" i="25"/>
  <c r="G35" i="25"/>
  <c r="G36" i="25"/>
  <c r="G27" i="25"/>
  <c r="G25" i="25"/>
  <c r="G28" i="25"/>
  <c r="G31" i="25"/>
  <c r="G32" i="25"/>
  <c r="G29" i="25"/>
  <c r="AQ6" i="26"/>
  <c r="U1" i="26"/>
  <c r="AP1" i="26"/>
  <c r="G9" i="26"/>
  <c r="M1" i="26"/>
  <c r="P13" i="26"/>
  <c r="G6" i="26"/>
  <c r="BF6" i="26"/>
  <c r="AE9" i="26"/>
  <c r="AV9" i="26"/>
  <c r="AV20" i="26" s="1"/>
  <c r="BF9" i="26"/>
  <c r="D1" i="26"/>
  <c r="G13" i="26"/>
  <c r="AN13" i="26"/>
  <c r="AZ13" i="26"/>
  <c r="B37" i="25"/>
  <c r="B33" i="25"/>
  <c r="B29" i="25"/>
  <c r="B38" i="25"/>
  <c r="B34" i="25"/>
  <c r="B30" i="25"/>
  <c r="B26" i="25"/>
  <c r="B39" i="25"/>
  <c r="B35" i="25"/>
  <c r="B31" i="25"/>
  <c r="B27" i="25"/>
  <c r="B36" i="25"/>
  <c r="B32" i="25"/>
  <c r="B28" i="25"/>
  <c r="BB9" i="26"/>
  <c r="BC9" i="26" s="1"/>
  <c r="AV1" i="26"/>
  <c r="AX20" i="26"/>
  <c r="AX37" i="26" s="1"/>
  <c r="P9" i="26"/>
  <c r="AN9" i="26"/>
  <c r="Y13" i="26"/>
  <c r="AW13" i="26"/>
  <c r="AM20" i="26"/>
  <c r="AM32" i="26" s="1"/>
  <c r="L20" i="26"/>
  <c r="BG20" i="26"/>
  <c r="BG32" i="26" s="1"/>
  <c r="BI6" i="26"/>
  <c r="Y9" i="26"/>
  <c r="BI9" i="26"/>
  <c r="BF1" i="26"/>
  <c r="V1" i="26"/>
  <c r="AH1" i="26"/>
  <c r="J13" i="26"/>
  <c r="AF20" i="26"/>
  <c r="AH13" i="26"/>
  <c r="BF13" i="26"/>
  <c r="BD20" i="26"/>
  <c r="BD32" i="26" s="1"/>
  <c r="C20" i="26"/>
  <c r="C25" i="26" s="1"/>
  <c r="AA20" i="26"/>
  <c r="AZ10" i="26"/>
  <c r="X20" i="26"/>
  <c r="X28" i="26" s="1"/>
  <c r="H20" i="26"/>
  <c r="H32" i="26" s="1"/>
  <c r="O20" i="26"/>
  <c r="AJ20" i="26"/>
  <c r="AJ28" i="26" s="1"/>
  <c r="BH20" i="26"/>
  <c r="BH28" i="26" s="1"/>
  <c r="K20" i="26"/>
  <c r="K28" i="26" s="1"/>
  <c r="M6" i="26"/>
  <c r="AI20" i="26"/>
  <c r="AI28" i="26" s="1"/>
  <c r="AK6" i="26"/>
  <c r="W20" i="26"/>
  <c r="W25" i="26" s="1"/>
  <c r="Y6" i="26"/>
  <c r="AU20" i="26"/>
  <c r="AU32" i="26" s="1"/>
  <c r="AW6" i="26"/>
  <c r="D9" i="26"/>
  <c r="M9" i="26"/>
  <c r="AB9" i="26"/>
  <c r="AK9" i="26"/>
  <c r="P1" i="26"/>
  <c r="Y1" i="26"/>
  <c r="AK1" i="26"/>
  <c r="AS9" i="26"/>
  <c r="AS20" i="26" s="1"/>
  <c r="AS1" i="26"/>
  <c r="AT10" i="26"/>
  <c r="M13" i="26"/>
  <c r="T20" i="26"/>
  <c r="T32" i="26" s="1"/>
  <c r="V13" i="26"/>
  <c r="AK13" i="26"/>
  <c r="AT13" i="26"/>
  <c r="AR20" i="26"/>
  <c r="AR28" i="26" s="1"/>
  <c r="BI13" i="26"/>
  <c r="D6" i="26"/>
  <c r="P6" i="26"/>
  <c r="AB6" i="26"/>
  <c r="AN6" i="26"/>
  <c r="AZ6" i="26"/>
  <c r="E20" i="26"/>
  <c r="I20" i="26"/>
  <c r="I28" i="26" s="1"/>
  <c r="Q20" i="26"/>
  <c r="Q28" i="26" s="1"/>
  <c r="U20" i="26"/>
  <c r="U25" i="26" s="1"/>
  <c r="AC20" i="26"/>
  <c r="AG20" i="26"/>
  <c r="AG25" i="26" s="1"/>
  <c r="AO20" i="26"/>
  <c r="AO25" i="26" s="1"/>
  <c r="BA20" i="26"/>
  <c r="BE20" i="26"/>
  <c r="BE28" i="26" s="1"/>
  <c r="J10" i="26"/>
  <c r="B20" i="26"/>
  <c r="B28" i="26" s="1"/>
  <c r="F20" i="26"/>
  <c r="F28" i="26" s="1"/>
  <c r="N20" i="26"/>
  <c r="N25" i="26" s="1"/>
  <c r="R20" i="26"/>
  <c r="Z20" i="26"/>
  <c r="Z32" i="26" s="1"/>
  <c r="AD20" i="26"/>
  <c r="AD28" i="26" s="1"/>
  <c r="AL20" i="26"/>
  <c r="AL28" i="26" s="1"/>
  <c r="C31" i="25" l="1"/>
  <c r="C27" i="25"/>
  <c r="C36" i="25"/>
  <c r="C26" i="25"/>
  <c r="C25" i="25"/>
  <c r="C30" i="25"/>
  <c r="C28" i="25"/>
  <c r="C29" i="25"/>
  <c r="C35" i="25"/>
  <c r="C34" i="25"/>
  <c r="C32" i="25"/>
  <c r="D20" i="25"/>
  <c r="D34" i="25" s="1"/>
  <c r="C37" i="25"/>
  <c r="C33" i="25"/>
  <c r="C39" i="25"/>
  <c r="AX27" i="26"/>
  <c r="AX38" i="26"/>
  <c r="AX36" i="26"/>
  <c r="AY20" i="26"/>
  <c r="AY32" i="26" s="1"/>
  <c r="Z28" i="26"/>
  <c r="AD32" i="26"/>
  <c r="BG28" i="26"/>
  <c r="BG25" i="26"/>
  <c r="AX29" i="26"/>
  <c r="AX31" i="26"/>
  <c r="AX39" i="26"/>
  <c r="AX34" i="26"/>
  <c r="AX28" i="26"/>
  <c r="AP20" i="26"/>
  <c r="AP39" i="26" s="1"/>
  <c r="AX32" i="26"/>
  <c r="AX25" i="26"/>
  <c r="AX30" i="26"/>
  <c r="AX35" i="26"/>
  <c r="T28" i="26"/>
  <c r="AV32" i="26"/>
  <c r="AV25" i="26"/>
  <c r="BH25" i="26"/>
  <c r="AW9" i="26"/>
  <c r="AI32" i="26"/>
  <c r="BD28" i="26"/>
  <c r="AJ32" i="26"/>
  <c r="W32" i="26"/>
  <c r="AX26" i="26"/>
  <c r="AX33" i="26"/>
  <c r="H28" i="26"/>
  <c r="BE25" i="26"/>
  <c r="K25" i="26"/>
  <c r="C28" i="26"/>
  <c r="AD25" i="26"/>
  <c r="I29" i="26"/>
  <c r="W28" i="26"/>
  <c r="BB20" i="26"/>
  <c r="BC20" i="26" s="1"/>
  <c r="K32" i="26"/>
  <c r="BD25" i="26"/>
  <c r="BA39" i="26"/>
  <c r="BA38" i="26"/>
  <c r="BA37" i="26"/>
  <c r="BA36" i="26"/>
  <c r="BA35" i="26"/>
  <c r="BA34" i="26"/>
  <c r="BA33" i="26"/>
  <c r="BA31" i="26"/>
  <c r="BA30" i="26"/>
  <c r="BA27" i="26"/>
  <c r="BA26" i="26"/>
  <c r="BA29" i="26"/>
  <c r="BA28" i="26"/>
  <c r="BA25" i="26"/>
  <c r="BA32" i="26"/>
  <c r="E39" i="26"/>
  <c r="E38" i="26"/>
  <c r="E37" i="26"/>
  <c r="E36" i="26"/>
  <c r="E35" i="26"/>
  <c r="E34" i="26"/>
  <c r="E33" i="26"/>
  <c r="E31" i="26"/>
  <c r="E30" i="26"/>
  <c r="E27" i="26"/>
  <c r="G20" i="26"/>
  <c r="E26" i="26"/>
  <c r="E29" i="26"/>
  <c r="E25" i="26"/>
  <c r="E28" i="26"/>
  <c r="E32" i="26"/>
  <c r="R36" i="26"/>
  <c r="R35" i="26"/>
  <c r="R39" i="26"/>
  <c r="R37" i="26"/>
  <c r="R38" i="26"/>
  <c r="R30" i="26"/>
  <c r="R33" i="26"/>
  <c r="R34" i="26"/>
  <c r="R29" i="26"/>
  <c r="R27" i="26"/>
  <c r="R31" i="26"/>
  <c r="R26" i="26"/>
  <c r="R25" i="26"/>
  <c r="R32" i="26"/>
  <c r="R28" i="26"/>
  <c r="AC39" i="26"/>
  <c r="AC38" i="26"/>
  <c r="AC37" i="26"/>
  <c r="AC36" i="26"/>
  <c r="AC35" i="26"/>
  <c r="AC34" i="26"/>
  <c r="AC33" i="26"/>
  <c r="AC30" i="26"/>
  <c r="AC29" i="26"/>
  <c r="AE20" i="26"/>
  <c r="AC28" i="26"/>
  <c r="AC31" i="26"/>
  <c r="AC26" i="26"/>
  <c r="AC27" i="26"/>
  <c r="AC25" i="26"/>
  <c r="AC32" i="26"/>
  <c r="AT1" i="26"/>
  <c r="AA39" i="26"/>
  <c r="AA37" i="26"/>
  <c r="AA36" i="26"/>
  <c r="AA38" i="26"/>
  <c r="AA35" i="26"/>
  <c r="AA33" i="26"/>
  <c r="AA34" i="26"/>
  <c r="AA31" i="26"/>
  <c r="AA30" i="26"/>
  <c r="AA29" i="26"/>
  <c r="AA27" i="26"/>
  <c r="AA26" i="26"/>
  <c r="L39" i="26"/>
  <c r="L38" i="26"/>
  <c r="L37" i="26"/>
  <c r="L35" i="26"/>
  <c r="L34" i="26"/>
  <c r="L33" i="26"/>
  <c r="L31" i="26"/>
  <c r="L30" i="26"/>
  <c r="L29" i="26"/>
  <c r="L27" i="26"/>
  <c r="L26" i="26"/>
  <c r="L36" i="26"/>
  <c r="L25" i="26"/>
  <c r="AM38" i="26"/>
  <c r="AM35" i="26"/>
  <c r="AM39" i="26"/>
  <c r="AM37" i="26"/>
  <c r="AM36" i="26"/>
  <c r="AM34" i="26"/>
  <c r="AM33" i="26"/>
  <c r="AM30" i="26"/>
  <c r="AM29" i="26"/>
  <c r="AM27" i="26"/>
  <c r="AM26" i="26"/>
  <c r="AM31" i="26"/>
  <c r="AL36" i="26"/>
  <c r="AL35" i="26"/>
  <c r="AL38" i="26"/>
  <c r="AL33" i="26"/>
  <c r="AL31" i="26"/>
  <c r="AL37" i="26"/>
  <c r="AL30" i="26"/>
  <c r="AL39" i="26"/>
  <c r="AL34" i="26"/>
  <c r="AL29" i="26"/>
  <c r="AL27" i="26"/>
  <c r="AL26" i="26"/>
  <c r="AN20" i="26"/>
  <c r="J1" i="26"/>
  <c r="U39" i="26"/>
  <c r="U38" i="26"/>
  <c r="U37" i="26"/>
  <c r="U36" i="26"/>
  <c r="U35" i="26"/>
  <c r="U34" i="26"/>
  <c r="U33" i="26"/>
  <c r="U31" i="26"/>
  <c r="U30" i="26"/>
  <c r="U27" i="26"/>
  <c r="U26" i="26"/>
  <c r="U32" i="26"/>
  <c r="AU25" i="26"/>
  <c r="AI39" i="26"/>
  <c r="AI37" i="26"/>
  <c r="AI36" i="26"/>
  <c r="AI34" i="26"/>
  <c r="AI38" i="26"/>
  <c r="AI35" i="26"/>
  <c r="AI33" i="26"/>
  <c r="AI29" i="26"/>
  <c r="AI27" i="26"/>
  <c r="AI31" i="26"/>
  <c r="AI26" i="26"/>
  <c r="AK20" i="26"/>
  <c r="AK25" i="26" s="1"/>
  <c r="AI30" i="26"/>
  <c r="BH39" i="26"/>
  <c r="BH38" i="26"/>
  <c r="BH37" i="26"/>
  <c r="BH35" i="26"/>
  <c r="BH33" i="26"/>
  <c r="BH31" i="26"/>
  <c r="BH30" i="26"/>
  <c r="BH29" i="26"/>
  <c r="BH27" i="26"/>
  <c r="BH26" i="26"/>
  <c r="BH34" i="26"/>
  <c r="BH36" i="26"/>
  <c r="O38" i="26"/>
  <c r="O35" i="26"/>
  <c r="O39" i="26"/>
  <c r="O37" i="26"/>
  <c r="O36" i="26"/>
  <c r="O34" i="26"/>
  <c r="O33" i="26"/>
  <c r="O31" i="26"/>
  <c r="O29" i="26"/>
  <c r="O27" i="26"/>
  <c r="O30" i="26"/>
  <c r="O26" i="26"/>
  <c r="AA25" i="26"/>
  <c r="AF39" i="26"/>
  <c r="AF38" i="26"/>
  <c r="AF37" i="26"/>
  <c r="AF36" i="26"/>
  <c r="AF33" i="26"/>
  <c r="AF31" i="26"/>
  <c r="AF30" i="26"/>
  <c r="AF29" i="26"/>
  <c r="AF27" i="26"/>
  <c r="AF26" i="26"/>
  <c r="AF35" i="26"/>
  <c r="AF25" i="26"/>
  <c r="AH20" i="26"/>
  <c r="AH32" i="26" s="1"/>
  <c r="AF34" i="26"/>
  <c r="L32" i="26"/>
  <c r="AM25" i="26"/>
  <c r="O32" i="26"/>
  <c r="N28" i="26"/>
  <c r="AD36" i="26"/>
  <c r="AD35" i="26"/>
  <c r="AD38" i="26"/>
  <c r="AD34" i="26"/>
  <c r="AD37" i="26"/>
  <c r="AD33" i="26"/>
  <c r="AD31" i="26"/>
  <c r="AD29" i="26"/>
  <c r="AD27" i="26"/>
  <c r="AD39" i="26"/>
  <c r="AD30" i="26"/>
  <c r="AD26" i="26"/>
  <c r="F36" i="26"/>
  <c r="F35" i="26"/>
  <c r="F38" i="26"/>
  <c r="F33" i="26"/>
  <c r="F31" i="26"/>
  <c r="F37" i="26"/>
  <c r="F34" i="26"/>
  <c r="F30" i="26"/>
  <c r="F39" i="26"/>
  <c r="F29" i="26"/>
  <c r="F27" i="26"/>
  <c r="F26" i="26"/>
  <c r="N32" i="26"/>
  <c r="AO39" i="26"/>
  <c r="AO38" i="26"/>
  <c r="AO37" i="26"/>
  <c r="AO36" i="26"/>
  <c r="AO35" i="26"/>
  <c r="AO34" i="26"/>
  <c r="AO33" i="26"/>
  <c r="AO29" i="26"/>
  <c r="AO31" i="26"/>
  <c r="AO26" i="26"/>
  <c r="AO27" i="26"/>
  <c r="AO30" i="26"/>
  <c r="Q39" i="26"/>
  <c r="Q38" i="26"/>
  <c r="Q37" i="26"/>
  <c r="Q36" i="26"/>
  <c r="Q35" i="26"/>
  <c r="Q34" i="26"/>
  <c r="Q33" i="26"/>
  <c r="Q31" i="26"/>
  <c r="Q30" i="26"/>
  <c r="S20" i="26"/>
  <c r="Q29" i="26"/>
  <c r="Q27" i="26"/>
  <c r="Q26" i="26"/>
  <c r="AO32" i="26"/>
  <c r="Q32" i="26"/>
  <c r="AF28" i="26"/>
  <c r="AT9" i="26"/>
  <c r="AS28" i="26"/>
  <c r="AO28" i="26"/>
  <c r="AI25" i="26"/>
  <c r="K39" i="26"/>
  <c r="K37" i="26"/>
  <c r="K36" i="26"/>
  <c r="K38" i="26"/>
  <c r="K35" i="26"/>
  <c r="K34" i="26"/>
  <c r="K33" i="26"/>
  <c r="K31" i="26"/>
  <c r="K30" i="26"/>
  <c r="K29" i="26"/>
  <c r="K27" i="26"/>
  <c r="K26" i="26"/>
  <c r="M20" i="26"/>
  <c r="M32" i="26" s="1"/>
  <c r="BH32" i="26"/>
  <c r="O25" i="26"/>
  <c r="X39" i="26"/>
  <c r="X38" i="26"/>
  <c r="X37" i="26"/>
  <c r="X36" i="26"/>
  <c r="X34" i="26"/>
  <c r="X33" i="26"/>
  <c r="X31" i="26"/>
  <c r="X30" i="26"/>
  <c r="X29" i="26"/>
  <c r="X27" i="26"/>
  <c r="X26" i="26"/>
  <c r="X35" i="26"/>
  <c r="X25" i="26"/>
  <c r="AZ1" i="26"/>
  <c r="AM28" i="26"/>
  <c r="BD39" i="26"/>
  <c r="BD38" i="26"/>
  <c r="BD37" i="26"/>
  <c r="BD36" i="26"/>
  <c r="BD34" i="26"/>
  <c r="BD33" i="26"/>
  <c r="BD31" i="26"/>
  <c r="BD30" i="26"/>
  <c r="BD29" i="26"/>
  <c r="BD27" i="26"/>
  <c r="BD26" i="26"/>
  <c r="BD35" i="26"/>
  <c r="BF20" i="26"/>
  <c r="BF32" i="26" s="1"/>
  <c r="AF32" i="26"/>
  <c r="BG39" i="26"/>
  <c r="BG37" i="26"/>
  <c r="BG36" i="26"/>
  <c r="BG34" i="26"/>
  <c r="BG38" i="26"/>
  <c r="BG35" i="26"/>
  <c r="BG33" i="26"/>
  <c r="BG31" i="26"/>
  <c r="BG30" i="26"/>
  <c r="BG27" i="26"/>
  <c r="BG26" i="26"/>
  <c r="BG29" i="26"/>
  <c r="BI20" i="26"/>
  <c r="Q25" i="26"/>
  <c r="AA28" i="26"/>
  <c r="AU38" i="26"/>
  <c r="AU35" i="26"/>
  <c r="AU34" i="26"/>
  <c r="AU39" i="26"/>
  <c r="AU37" i="26"/>
  <c r="AU36" i="26"/>
  <c r="AU33" i="26"/>
  <c r="AU27" i="26"/>
  <c r="AU31" i="26"/>
  <c r="AU30" i="26"/>
  <c r="AU29" i="26"/>
  <c r="AU26" i="26"/>
  <c r="AW20" i="26"/>
  <c r="AW25" i="26" s="1"/>
  <c r="AV39" i="26"/>
  <c r="AV38" i="26"/>
  <c r="AV37" i="26"/>
  <c r="AV36" i="26"/>
  <c r="AV33" i="26"/>
  <c r="AV31" i="26"/>
  <c r="AV30" i="26"/>
  <c r="AV35" i="26"/>
  <c r="AV34" i="26"/>
  <c r="AV27" i="26"/>
  <c r="AV26" i="26"/>
  <c r="C39" i="26"/>
  <c r="C37" i="26"/>
  <c r="C36" i="26"/>
  <c r="C38" i="26"/>
  <c r="C35" i="26"/>
  <c r="C34" i="26"/>
  <c r="C33" i="26"/>
  <c r="C29" i="26"/>
  <c r="C27" i="26"/>
  <c r="C31" i="26"/>
  <c r="C26" i="26"/>
  <c r="C30" i="26"/>
  <c r="C32" i="26"/>
  <c r="N36" i="26"/>
  <c r="N35" i="26"/>
  <c r="N38" i="26"/>
  <c r="N37" i="26"/>
  <c r="N39" i="26"/>
  <c r="N33" i="26"/>
  <c r="N31" i="26"/>
  <c r="N29" i="26"/>
  <c r="N27" i="26"/>
  <c r="N34" i="26"/>
  <c r="N26" i="26"/>
  <c r="N30" i="26"/>
  <c r="P20" i="26"/>
  <c r="P25" i="26" s="1"/>
  <c r="AS39" i="26"/>
  <c r="AS38" i="26"/>
  <c r="AS37" i="26"/>
  <c r="AS36" i="26"/>
  <c r="AS35" i="26"/>
  <c r="AS34" i="26"/>
  <c r="AS33" i="26"/>
  <c r="AS31" i="26"/>
  <c r="AS30" i="26"/>
  <c r="AS26" i="26"/>
  <c r="AS27" i="26"/>
  <c r="AS32" i="26"/>
  <c r="L28" i="26"/>
  <c r="AR39" i="26"/>
  <c r="AR38" i="26"/>
  <c r="AR37" i="26"/>
  <c r="AR35" i="26"/>
  <c r="AR33" i="26"/>
  <c r="AR31" i="26"/>
  <c r="AR30" i="26"/>
  <c r="AR29" i="26"/>
  <c r="AR34" i="26"/>
  <c r="AR27" i="26"/>
  <c r="AR26" i="26"/>
  <c r="AR36" i="26"/>
  <c r="AR25" i="26"/>
  <c r="AT20" i="26"/>
  <c r="AT32" i="26" s="1"/>
  <c r="AU28" i="26"/>
  <c r="AA32" i="26"/>
  <c r="Z36" i="26"/>
  <c r="Z35" i="26"/>
  <c r="Z34" i="26"/>
  <c r="Z39" i="26"/>
  <c r="Z37" i="26"/>
  <c r="Z31" i="26"/>
  <c r="Z30" i="26"/>
  <c r="Z29" i="26"/>
  <c r="Z27" i="26"/>
  <c r="Z26" i="26"/>
  <c r="Z38" i="26"/>
  <c r="Z33" i="26"/>
  <c r="AB20" i="26"/>
  <c r="AB28" i="26" s="1"/>
  <c r="B36" i="26"/>
  <c r="B35" i="26"/>
  <c r="B39" i="26"/>
  <c r="B37" i="26"/>
  <c r="B30" i="26"/>
  <c r="B33" i="26"/>
  <c r="B38" i="26"/>
  <c r="B34" i="26"/>
  <c r="B29" i="26"/>
  <c r="B27" i="26"/>
  <c r="B26" i="26"/>
  <c r="B31" i="26"/>
  <c r="D20" i="26"/>
  <c r="D25" i="26" s="1"/>
  <c r="B32" i="26"/>
  <c r="AV29" i="26"/>
  <c r="BE39" i="26"/>
  <c r="BE38" i="26"/>
  <c r="BE37" i="26"/>
  <c r="BE36" i="26"/>
  <c r="BE35" i="26"/>
  <c r="BE34" i="26"/>
  <c r="BE33" i="26"/>
  <c r="BE31" i="26"/>
  <c r="BE29" i="26"/>
  <c r="BE30" i="26"/>
  <c r="BE26" i="26"/>
  <c r="BE27" i="26"/>
  <c r="AG39" i="26"/>
  <c r="AG38" i="26"/>
  <c r="AG37" i="26"/>
  <c r="AG36" i="26"/>
  <c r="AG35" i="26"/>
  <c r="AG34" i="26"/>
  <c r="AG33" i="26"/>
  <c r="AG31" i="26"/>
  <c r="AG30" i="26"/>
  <c r="AG27" i="26"/>
  <c r="AG26" i="26"/>
  <c r="AG29" i="26"/>
  <c r="I39" i="26"/>
  <c r="I38" i="26"/>
  <c r="I37" i="26"/>
  <c r="I36" i="26"/>
  <c r="I35" i="26"/>
  <c r="I34" i="26"/>
  <c r="I33" i="26"/>
  <c r="I31" i="26"/>
  <c r="I30" i="26"/>
  <c r="I26" i="26"/>
  <c r="I27" i="26"/>
  <c r="BE32" i="26"/>
  <c r="AG32" i="26"/>
  <c r="I32" i="26"/>
  <c r="AV28" i="26"/>
  <c r="AR32" i="26"/>
  <c r="T39" i="26"/>
  <c r="T38" i="26"/>
  <c r="T37" i="26"/>
  <c r="T35" i="26"/>
  <c r="T34" i="26"/>
  <c r="T33" i="26"/>
  <c r="T31" i="26"/>
  <c r="T30" i="26"/>
  <c r="T36" i="26"/>
  <c r="T29" i="26"/>
  <c r="T27" i="26"/>
  <c r="T26" i="26"/>
  <c r="T25" i="26"/>
  <c r="V20" i="26"/>
  <c r="V32" i="26" s="1"/>
  <c r="F32" i="26"/>
  <c r="AS29" i="26"/>
  <c r="U28" i="26"/>
  <c r="AL25" i="26"/>
  <c r="W38" i="26"/>
  <c r="W35" i="26"/>
  <c r="W39" i="26"/>
  <c r="W37" i="26"/>
  <c r="W36" i="26"/>
  <c r="W34" i="26"/>
  <c r="W33" i="26"/>
  <c r="W30" i="26"/>
  <c r="W29" i="26"/>
  <c r="W27" i="26"/>
  <c r="W26" i="26"/>
  <c r="W31" i="26"/>
  <c r="Y20" i="26"/>
  <c r="I25" i="26"/>
  <c r="AS25" i="26"/>
  <c r="Z25" i="26"/>
  <c r="AJ39" i="26"/>
  <c r="AJ38" i="26"/>
  <c r="AJ37" i="26"/>
  <c r="AJ34" i="26"/>
  <c r="AJ35" i="26"/>
  <c r="AJ33" i="26"/>
  <c r="AJ31" i="26"/>
  <c r="AJ30" i="26"/>
  <c r="AJ29" i="26"/>
  <c r="AJ27" i="26"/>
  <c r="AJ26" i="26"/>
  <c r="AJ36" i="26"/>
  <c r="AJ25" i="26"/>
  <c r="H39" i="26"/>
  <c r="H38" i="26"/>
  <c r="H37" i="26"/>
  <c r="H36" i="26"/>
  <c r="H34" i="26"/>
  <c r="H33" i="26"/>
  <c r="H31" i="26"/>
  <c r="H30" i="26"/>
  <c r="H29" i="26"/>
  <c r="H27" i="26"/>
  <c r="H26" i="26"/>
  <c r="H35" i="26"/>
  <c r="J20" i="26"/>
  <c r="H25" i="26"/>
  <c r="X32" i="26"/>
  <c r="O28" i="26"/>
  <c r="AL32" i="26"/>
  <c r="U29" i="26"/>
  <c r="AG28" i="26"/>
  <c r="B25" i="26"/>
  <c r="F25" i="26"/>
  <c r="AP35" i="26" l="1"/>
  <c r="AP36" i="26"/>
  <c r="D33" i="25"/>
  <c r="D28" i="25"/>
  <c r="D27" i="25"/>
  <c r="D25" i="25"/>
  <c r="D38" i="25"/>
  <c r="D30" i="25"/>
  <c r="D26" i="25"/>
  <c r="D32" i="25"/>
  <c r="D31" i="25"/>
  <c r="D37" i="25"/>
  <c r="D39" i="25"/>
  <c r="D36" i="25"/>
  <c r="D35" i="25"/>
  <c r="D29" i="25"/>
  <c r="AP33" i="26"/>
  <c r="AP27" i="26"/>
  <c r="AP31" i="26"/>
  <c r="AP29" i="26"/>
  <c r="AP34" i="26"/>
  <c r="AP28" i="26"/>
  <c r="AP38" i="26"/>
  <c r="AP32" i="26"/>
  <c r="AP26" i="26"/>
  <c r="AP37" i="26"/>
  <c r="AY35" i="26"/>
  <c r="AQ20" i="26"/>
  <c r="AQ30" i="26" s="1"/>
  <c r="AP25" i="26"/>
  <c r="AP30" i="26"/>
  <c r="AY36" i="26"/>
  <c r="AY26" i="26"/>
  <c r="AY37" i="26"/>
  <c r="AY30" i="26"/>
  <c r="AZ20" i="26"/>
  <c r="AZ29" i="26" s="1"/>
  <c r="AY33" i="26"/>
  <c r="AY29" i="26"/>
  <c r="AY27" i="26"/>
  <c r="AY38" i="26"/>
  <c r="AY39" i="26"/>
  <c r="AY25" i="26"/>
  <c r="AY31" i="26"/>
  <c r="AY34" i="26"/>
  <c r="AY28" i="26"/>
  <c r="AT29" i="26"/>
  <c r="BB38" i="26"/>
  <c r="BB27" i="26"/>
  <c r="BB37" i="26"/>
  <c r="BB32" i="26"/>
  <c r="BB39" i="26"/>
  <c r="BB26" i="26"/>
  <c r="BB25" i="26"/>
  <c r="BB29" i="26"/>
  <c r="BB36" i="26"/>
  <c r="BB33" i="26"/>
  <c r="BB31" i="26"/>
  <c r="BB35" i="26"/>
  <c r="BB30" i="26"/>
  <c r="BB34" i="26"/>
  <c r="BB28" i="26"/>
  <c r="AK28" i="26"/>
  <c r="Y39" i="26"/>
  <c r="Y27" i="26"/>
  <c r="Y29" i="26"/>
  <c r="Y35" i="26"/>
  <c r="Y31" i="26"/>
  <c r="Y26" i="26"/>
  <c r="Y36" i="26"/>
  <c r="Y30" i="26"/>
  <c r="Y33" i="26"/>
  <c r="Y37" i="26"/>
  <c r="Y32" i="26"/>
  <c r="Y34" i="26"/>
  <c r="Y38" i="26"/>
  <c r="BI39" i="26"/>
  <c r="BI36" i="26"/>
  <c r="BI30" i="26"/>
  <c r="BI26" i="26"/>
  <c r="BI27" i="26"/>
  <c r="BI33" i="26"/>
  <c r="BI37" i="26"/>
  <c r="BI29" i="26"/>
  <c r="BI31" i="26"/>
  <c r="BI34" i="26"/>
  <c r="BI38" i="26"/>
  <c r="BI35" i="26"/>
  <c r="AN39" i="26"/>
  <c r="AN35" i="26"/>
  <c r="AN36" i="26"/>
  <c r="AN27" i="26"/>
  <c r="AN33" i="26"/>
  <c r="AN28" i="26"/>
  <c r="AN29" i="26"/>
  <c r="AN30" i="26"/>
  <c r="AN37" i="26"/>
  <c r="AN31" i="26"/>
  <c r="AN38" i="26"/>
  <c r="AN32" i="26"/>
  <c r="AN34" i="26"/>
  <c r="AN26" i="26"/>
  <c r="AE39" i="26"/>
  <c r="AE34" i="26"/>
  <c r="AE38" i="26"/>
  <c r="AE28" i="26"/>
  <c r="AE36" i="26"/>
  <c r="AE27" i="26"/>
  <c r="AE32" i="26"/>
  <c r="AE35" i="26"/>
  <c r="AE25" i="26"/>
  <c r="AE26" i="26"/>
  <c r="AE33" i="26"/>
  <c r="AE31" i="26"/>
  <c r="AE37" i="26"/>
  <c r="AE29" i="26"/>
  <c r="AE30" i="26"/>
  <c r="AN25" i="26"/>
  <c r="AW39" i="26"/>
  <c r="AW33" i="26"/>
  <c r="AW37" i="26"/>
  <c r="AW29" i="26"/>
  <c r="AW35" i="26"/>
  <c r="AW36" i="26"/>
  <c r="AW32" i="26"/>
  <c r="AW30" i="26"/>
  <c r="AW31" i="26"/>
  <c r="AW34" i="26"/>
  <c r="AW38" i="26"/>
  <c r="AW26" i="26"/>
  <c r="AW27" i="26"/>
  <c r="M39" i="26"/>
  <c r="M26" i="26"/>
  <c r="M27" i="26"/>
  <c r="M36" i="26"/>
  <c r="M34" i="26"/>
  <c r="M38" i="26"/>
  <c r="M29" i="26"/>
  <c r="M31" i="26"/>
  <c r="M33" i="26"/>
  <c r="M37" i="26"/>
  <c r="M30" i="26"/>
  <c r="M35" i="26"/>
  <c r="AH39" i="26"/>
  <c r="AH25" i="26"/>
  <c r="AH34" i="26"/>
  <c r="AH38" i="26"/>
  <c r="AH26" i="26"/>
  <c r="AH36" i="26"/>
  <c r="AH27" i="26"/>
  <c r="AH30" i="26"/>
  <c r="AH33" i="26"/>
  <c r="AH37" i="26"/>
  <c r="AH31" i="26"/>
  <c r="AH35" i="26"/>
  <c r="AH28" i="26"/>
  <c r="AH29" i="26"/>
  <c r="M28" i="26"/>
  <c r="D28" i="26"/>
  <c r="G39" i="26"/>
  <c r="G27" i="26"/>
  <c r="G29" i="26"/>
  <c r="G28" i="26"/>
  <c r="G36" i="26"/>
  <c r="G30" i="26"/>
  <c r="G34" i="26"/>
  <c r="G38" i="26"/>
  <c r="G25" i="26"/>
  <c r="G26" i="26"/>
  <c r="G33" i="26"/>
  <c r="G37" i="26"/>
  <c r="G31" i="26"/>
  <c r="G32" i="26"/>
  <c r="G35" i="26"/>
  <c r="AK39" i="26"/>
  <c r="AK26" i="26"/>
  <c r="AK30" i="26"/>
  <c r="AK31" i="26"/>
  <c r="AK34" i="26"/>
  <c r="AK38" i="26"/>
  <c r="AK33" i="26"/>
  <c r="AK27" i="26"/>
  <c r="AK35" i="26"/>
  <c r="AK36" i="26"/>
  <c r="AK29" i="26"/>
  <c r="AK37" i="26"/>
  <c r="BC39" i="26"/>
  <c r="BC27" i="26"/>
  <c r="BC28" i="26"/>
  <c r="BC36" i="26"/>
  <c r="BC38" i="26"/>
  <c r="BC25" i="26"/>
  <c r="BC29" i="26"/>
  <c r="BC30" i="26"/>
  <c r="BC31" i="26"/>
  <c r="BC33" i="26"/>
  <c r="BC37" i="26"/>
  <c r="BC26" i="26"/>
  <c r="BC34" i="26"/>
  <c r="BC32" i="26"/>
  <c r="BC35" i="26"/>
  <c r="BI32" i="26"/>
  <c r="D39" i="26"/>
  <c r="D32" i="26"/>
  <c r="D34" i="26"/>
  <c r="D26" i="26"/>
  <c r="D29" i="26"/>
  <c r="D30" i="26"/>
  <c r="D37" i="26"/>
  <c r="D35" i="26"/>
  <c r="D27" i="26"/>
  <c r="D36" i="26"/>
  <c r="D38" i="26"/>
  <c r="D31" i="26"/>
  <c r="D33" i="26"/>
  <c r="AK32" i="26"/>
  <c r="BF39" i="26"/>
  <c r="BF25" i="26"/>
  <c r="BF36" i="26"/>
  <c r="BF27" i="26"/>
  <c r="BF34" i="26"/>
  <c r="BF38" i="26"/>
  <c r="BF31" i="26"/>
  <c r="BF35" i="26"/>
  <c r="BF33" i="26"/>
  <c r="BF37" i="26"/>
  <c r="BF30" i="26"/>
  <c r="BF29" i="26"/>
  <c r="BF26" i="26"/>
  <c r="BF28" i="26"/>
  <c r="S39" i="26"/>
  <c r="S35" i="26"/>
  <c r="S32" i="26"/>
  <c r="S27" i="26"/>
  <c r="S26" i="26"/>
  <c r="S28" i="26"/>
  <c r="S30" i="26"/>
  <c r="S36" i="26"/>
  <c r="S25" i="26"/>
  <c r="S31" i="26"/>
  <c r="S33" i="26"/>
  <c r="S37" i="26"/>
  <c r="S29" i="26"/>
  <c r="S34" i="26"/>
  <c r="S38" i="26"/>
  <c r="AQ39" i="26"/>
  <c r="BI28" i="26"/>
  <c r="M25" i="26"/>
  <c r="BI25" i="26"/>
  <c r="AW28" i="26"/>
  <c r="J39" i="26"/>
  <c r="J26" i="26"/>
  <c r="J30" i="26"/>
  <c r="J36" i="26"/>
  <c r="J27" i="26"/>
  <c r="J28" i="26"/>
  <c r="J34" i="26"/>
  <c r="J25" i="26"/>
  <c r="J33" i="26"/>
  <c r="J37" i="26"/>
  <c r="J38" i="26"/>
  <c r="J31" i="26"/>
  <c r="J35" i="26"/>
  <c r="V39" i="26"/>
  <c r="V26" i="26"/>
  <c r="V31" i="26"/>
  <c r="V35" i="26"/>
  <c r="V37" i="26"/>
  <c r="V30" i="26"/>
  <c r="V25" i="26"/>
  <c r="V36" i="26"/>
  <c r="V27" i="26"/>
  <c r="V29" i="26"/>
  <c r="V33" i="26"/>
  <c r="V34" i="26"/>
  <c r="V38" i="26"/>
  <c r="V28" i="26"/>
  <c r="AB39" i="26"/>
  <c r="AB36" i="26"/>
  <c r="AB32" i="26"/>
  <c r="AB29" i="26"/>
  <c r="AB30" i="26"/>
  <c r="AB37" i="26"/>
  <c r="AB34" i="26"/>
  <c r="AB26" i="26"/>
  <c r="AB31" i="26"/>
  <c r="AB33" i="26"/>
  <c r="AB38" i="26"/>
  <c r="AB35" i="26"/>
  <c r="AB27" i="26"/>
  <c r="AT39" i="26"/>
  <c r="AT33" i="26"/>
  <c r="AT37" i="26"/>
  <c r="AT27" i="26"/>
  <c r="AT26" i="26"/>
  <c r="AT30" i="26"/>
  <c r="AT25" i="26"/>
  <c r="AT34" i="26"/>
  <c r="AT38" i="26"/>
  <c r="AT31" i="26"/>
  <c r="AT35" i="26"/>
  <c r="AT36" i="26"/>
  <c r="P39" i="26"/>
  <c r="P28" i="26"/>
  <c r="P31" i="26"/>
  <c r="P33" i="26"/>
  <c r="P38" i="26"/>
  <c r="P29" i="26"/>
  <c r="P32" i="26"/>
  <c r="P35" i="26"/>
  <c r="P34" i="26"/>
  <c r="P26" i="26"/>
  <c r="P27" i="26"/>
  <c r="P30" i="26"/>
  <c r="P36" i="26"/>
  <c r="P37" i="26"/>
  <c r="Y25" i="26"/>
  <c r="AT28" i="26"/>
  <c r="AB25" i="26"/>
  <c r="J32" i="26"/>
  <c r="J29" i="26"/>
  <c r="Y28" i="26"/>
  <c r="AQ31" i="26" l="1"/>
  <c r="AQ26" i="26"/>
  <c r="AQ35" i="26"/>
  <c r="AQ34" i="26"/>
  <c r="AQ25" i="26"/>
  <c r="AQ27" i="26"/>
  <c r="AQ33" i="26"/>
  <c r="AQ29" i="26"/>
  <c r="AQ38" i="26"/>
  <c r="AQ32" i="26"/>
  <c r="AZ31" i="26"/>
  <c r="AZ27" i="26"/>
  <c r="AZ26" i="26"/>
  <c r="AZ37" i="26"/>
  <c r="AZ25" i="26"/>
  <c r="AZ38" i="26"/>
  <c r="AZ30" i="26"/>
  <c r="AZ35" i="26"/>
  <c r="AZ39" i="26"/>
  <c r="AZ36" i="26"/>
  <c r="AZ34" i="26"/>
  <c r="AZ33" i="26"/>
  <c r="AZ32" i="26"/>
  <c r="AZ28" i="26"/>
  <c r="AQ36" i="26"/>
  <c r="AQ28" i="26"/>
  <c r="AQ37" i="26"/>
  <c r="BF14" i="25"/>
  <c r="BF12" i="25"/>
  <c r="BF11" i="25"/>
  <c r="BF8" i="25"/>
  <c r="BF7" i="25"/>
  <c r="BF10" i="25"/>
  <c r="BF15" i="25"/>
  <c r="BF16" i="25"/>
  <c r="BD23" i="25" l="1"/>
  <c r="BF19" i="25"/>
  <c r="BF18" i="25"/>
  <c r="BF17" i="25"/>
  <c r="BE1" i="25"/>
  <c r="BD1" i="25"/>
  <c r="BF6" i="25" l="1"/>
  <c r="BF13" i="25"/>
  <c r="BE30" i="25"/>
  <c r="BF9" i="25"/>
  <c r="BF1" i="25"/>
  <c r="BE28" i="25" l="1"/>
  <c r="BF20" i="25"/>
  <c r="BF25" i="25" s="1"/>
  <c r="BE25" i="25"/>
  <c r="BE34" i="25"/>
  <c r="BE37" i="25"/>
  <c r="BE32" i="25"/>
  <c r="BE39" i="25"/>
  <c r="BE29" i="25"/>
  <c r="BE27" i="25"/>
  <c r="BE38" i="25"/>
  <c r="BE33" i="25"/>
  <c r="BE31" i="25"/>
  <c r="BE26" i="25"/>
  <c r="BE36" i="25"/>
  <c r="BE35" i="25"/>
  <c r="BD37" i="25"/>
  <c r="BD33" i="25"/>
  <c r="BD29" i="25"/>
  <c r="BD36" i="25"/>
  <c r="BD38" i="25"/>
  <c r="BD34" i="25"/>
  <c r="BD30" i="25"/>
  <c r="BD26" i="25"/>
  <c r="BD32" i="25"/>
  <c r="BD28" i="25"/>
  <c r="BD39" i="25"/>
  <c r="BD35" i="25"/>
  <c r="BD31" i="25"/>
  <c r="BD27" i="25"/>
  <c r="BD25" i="25"/>
  <c r="BF39" i="25" l="1"/>
  <c r="BF30" i="25"/>
  <c r="BF38" i="25"/>
  <c r="BF34" i="25"/>
  <c r="BF26" i="25"/>
  <c r="BF36" i="25"/>
  <c r="BF37" i="25"/>
  <c r="BF32" i="25"/>
  <c r="BF28" i="25"/>
  <c r="BF27" i="25"/>
  <c r="BF31" i="25"/>
  <c r="BF35" i="25"/>
  <c r="BF33" i="25"/>
  <c r="BF29" i="25"/>
  <c r="BG36" i="25" l="1"/>
</calcChain>
</file>

<file path=xl/sharedStrings.xml><?xml version="1.0" encoding="utf-8"?>
<sst xmlns="http://schemas.openxmlformats.org/spreadsheetml/2006/main" count="1486" uniqueCount="44">
  <si>
    <t>Posisi Kepemilikan SBN Rupiah yang Dapat Diperdagangkan</t>
  </si>
  <si>
    <t>A. Dalam Triliun Rupiah</t>
  </si>
  <si>
    <t>INSTITUSI</t>
  </si>
  <si>
    <t>BANK*</t>
  </si>
  <si>
    <t xml:space="preserve">     Bank Konvensional</t>
  </si>
  <si>
    <t xml:space="preserve">     Bank Syariah</t>
  </si>
  <si>
    <t>Institusi Negara</t>
  </si>
  <si>
    <t xml:space="preserve">     Bank Indonesia
     (net, tidak termasuk SBN yang digunakan dalam operasi moneter dengan Bank)</t>
  </si>
  <si>
    <t xml:space="preserve">         - Bank Indonesia (gross)</t>
  </si>
  <si>
    <t xml:space="preserve">         - SBN yang digunakan dalam operasi moneter dengan Bank</t>
  </si>
  <si>
    <t>NON-BANK</t>
  </si>
  <si>
    <t xml:space="preserve">     Reksadana</t>
  </si>
  <si>
    <t xml:space="preserve">     Non Residen</t>
  </si>
  <si>
    <t xml:space="preserve">         - Termasuk Pemerintah &amp; Bank Sentral Negara Asing</t>
  </si>
  <si>
    <t xml:space="preserve">     Individu</t>
  </si>
  <si>
    <t xml:space="preserve">     Lain-lain</t>
  </si>
  <si>
    <t>TOTAL</t>
  </si>
  <si>
    <t>B. Dalam Persentase</t>
  </si>
  <si>
    <t>Ownership of IDR Tradable Government Securities (SBN)</t>
  </si>
  <si>
    <t>A. In Trillion Rupiah</t>
  </si>
  <si>
    <t>INSTITUTION</t>
  </si>
  <si>
    <t>SUN</t>
  </si>
  <si>
    <t>SBSN</t>
  </si>
  <si>
    <t xml:space="preserve">     Conventional Bank</t>
  </si>
  <si>
    <t xml:space="preserve">     Islamic Bank</t>
  </si>
  <si>
    <t>Government Institution</t>
  </si>
  <si>
    <t xml:space="preserve">     Bank Indonesia
     (net, excluding gov't securities used in monetary operation with Banks)</t>
  </si>
  <si>
    <t xml:space="preserve">         - Gov't securities used in monetary operation with Banks</t>
  </si>
  <si>
    <t xml:space="preserve">     Mutual Fund</t>
  </si>
  <si>
    <t xml:space="preserve">     Non Resident</t>
  </si>
  <si>
    <t xml:space="preserve">         - incl. Foreign Government(s) &amp; Central Bank(s)</t>
  </si>
  <si>
    <t xml:space="preserve">     Individual</t>
  </si>
  <si>
    <t xml:space="preserve">     Others</t>
  </si>
  <si>
    <t>B. In Percentage</t>
  </si>
  <si>
    <t>Catatan:</t>
  </si>
  <si>
    <t>Note:</t>
  </si>
  <si>
    <r>
      <t xml:space="preserve">1) Non Residen terdiri dari </t>
    </r>
    <r>
      <rPr>
        <i/>
        <sz val="11"/>
        <rFont val="Calibri"/>
        <family val="2"/>
      </rPr>
      <t>Private Bank</t>
    </r>
    <r>
      <rPr>
        <sz val="11"/>
        <rFont val="Calibri"/>
        <family val="2"/>
      </rPr>
      <t xml:space="preserve">, </t>
    </r>
    <r>
      <rPr>
        <i/>
        <sz val="11"/>
        <rFont val="Calibri"/>
        <family val="2"/>
      </rPr>
      <t>Fund/Asset Manager</t>
    </r>
    <r>
      <rPr>
        <sz val="11"/>
        <rFont val="Calibri"/>
        <family val="2"/>
      </rPr>
      <t>, Perusahaan Sekuritas, Asuransi, Dana Pensiun.</t>
    </r>
  </si>
  <si>
    <t>1) Non Resident are consisted of Private Bank, Fund/Asset Manager, Securities Company, Insurance Company, and Pension Fund.</t>
  </si>
  <si>
    <t>2) Lain-lain diantaranya Perusahaan Sekuritas, Korporasi, dan Yayasan.</t>
  </si>
  <si>
    <t>2) Others such as Securities Company, Corporation, and Foundation.</t>
  </si>
  <si>
    <t>*) termasuk SBN yang digunakan dalam operasi moneter dengan Bank Indonesia.</t>
  </si>
  <si>
    <t>*) Including the gov't securities used in monetary operation with Bank Indonesia.</t>
  </si>
  <si>
    <t xml:space="preserve">     Asuransi dan Dana Pensiun</t>
  </si>
  <si>
    <t xml:space="preserve">     Insurance and Pension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</si>
</sst>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409]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dotted">
        <color theme="0" tint="-0.499984740745262"/>
      </bottom>
      <diagonal/>
    </border>
    <border>
      <left/>
      <right style="thin">
        <color theme="0" tint="-0.499984740745262"/>
      </right>
      <top/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50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/>
    <xf numFmtId="166" fontId="1" fillId="0" borderId="0"/>
    <xf numFmtId="0" fontId="8" fillId="0" borderId="0"/>
    <xf numFmtId="0" fontId="9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10" fillId="0" borderId="0"/>
    <xf numFmtId="165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/>
    <xf numFmtId="41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2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34">
    <xf numFmtId="0" fontId="0" fillId="0" borderId="0" xfId="0"/>
    <xf numFmtId="166" fontId="4" fillId="2" borderId="6" xfId="4" applyFont="1" applyFill="1" applyBorder="1" applyAlignment="1">
      <alignment vertical="center"/>
    </xf>
    <xf numFmtId="166" fontId="5" fillId="3" borderId="8" xfId="4" applyNumberFormat="1" applyFont="1" applyFill="1" applyBorder="1" applyAlignment="1">
      <alignment vertical="center"/>
    </xf>
    <xf numFmtId="166" fontId="5" fillId="3" borderId="10" xfId="4" applyNumberFormat="1" applyFont="1" applyFill="1" applyBorder="1" applyAlignment="1">
      <alignment vertical="center"/>
    </xf>
    <xf numFmtId="166" fontId="4" fillId="2" borderId="6" xfId="4" applyFont="1" applyFill="1" applyBorder="1" applyAlignment="1">
      <alignment vertical="center" wrapText="1"/>
    </xf>
    <xf numFmtId="166" fontId="5" fillId="3" borderId="8" xfId="4" applyFont="1" applyFill="1" applyBorder="1" applyAlignment="1">
      <alignment vertical="center" wrapText="1"/>
    </xf>
    <xf numFmtId="166" fontId="6" fillId="4" borderId="13" xfId="4" quotePrefix="1" applyFont="1" applyFill="1" applyBorder="1" applyAlignment="1">
      <alignment horizontal="left" vertical="center"/>
    </xf>
    <xf numFmtId="166" fontId="6" fillId="4" borderId="10" xfId="4" quotePrefix="1" applyFont="1" applyFill="1" applyBorder="1" applyAlignment="1">
      <alignment horizontal="left" vertical="center"/>
    </xf>
    <xf numFmtId="166" fontId="4" fillId="2" borderId="6" xfId="4" applyNumberFormat="1" applyFont="1" applyFill="1" applyBorder="1" applyAlignment="1">
      <alignment vertical="center"/>
    </xf>
    <xf numFmtId="166" fontId="5" fillId="3" borderId="13" xfId="4" applyNumberFormat="1" applyFont="1" applyFill="1" applyBorder="1" applyAlignment="1">
      <alignment vertical="center"/>
    </xf>
    <xf numFmtId="166" fontId="6" fillId="4" borderId="13" xfId="4" applyFont="1" applyFill="1" applyBorder="1" applyAlignment="1">
      <alignment vertical="center" wrapText="1"/>
    </xf>
    <xf numFmtId="166" fontId="5" fillId="3" borderId="13" xfId="4" applyFont="1" applyFill="1" applyBorder="1" applyAlignment="1">
      <alignment vertical="center"/>
    </xf>
    <xf numFmtId="166" fontId="5" fillId="3" borderId="10" xfId="4" applyFont="1" applyFill="1" applyBorder="1" applyAlignment="1">
      <alignment vertical="center"/>
    </xf>
    <xf numFmtId="166" fontId="3" fillId="0" borderId="0" xfId="3" applyFont="1" applyFill="1" applyAlignment="1">
      <alignment vertical="center"/>
    </xf>
    <xf numFmtId="166" fontId="7" fillId="0" borderId="0" xfId="3" applyFont="1" applyFill="1" applyAlignment="1">
      <alignment vertical="center"/>
    </xf>
    <xf numFmtId="0" fontId="0" fillId="0" borderId="0" xfId="0"/>
    <xf numFmtId="166" fontId="0" fillId="0" borderId="0" xfId="4" applyFont="1" applyFill="1" applyAlignment="1">
      <alignment vertical="center"/>
    </xf>
    <xf numFmtId="166" fontId="0" fillId="0" borderId="0" xfId="4" applyFont="1" applyFill="1" applyAlignment="1">
      <alignment vertical="center" wrapText="1"/>
    </xf>
    <xf numFmtId="166" fontId="5" fillId="0" borderId="0" xfId="3" applyFont="1" applyFill="1" applyAlignment="1">
      <alignment vertical="center"/>
    </xf>
    <xf numFmtId="165" fontId="6" fillId="4" borderId="12" xfId="2" applyNumberFormat="1" applyFont="1" applyFill="1" applyBorder="1" applyAlignment="1">
      <alignment vertical="center"/>
    </xf>
    <xf numFmtId="166" fontId="5" fillId="3" borderId="17" xfId="4" applyNumberFormat="1" applyFont="1" applyFill="1" applyBorder="1" applyAlignment="1">
      <alignment vertical="center"/>
    </xf>
    <xf numFmtId="166" fontId="5" fillId="3" borderId="11" xfId="4" applyNumberFormat="1" applyFont="1" applyFill="1" applyBorder="1" applyAlignment="1">
      <alignment vertical="center"/>
    </xf>
    <xf numFmtId="166" fontId="6" fillId="4" borderId="11" xfId="4" applyFont="1" applyFill="1" applyBorder="1" applyAlignment="1">
      <alignment vertical="center" wrapText="1"/>
    </xf>
    <xf numFmtId="166" fontId="5" fillId="3" borderId="11" xfId="4" applyFont="1" applyFill="1" applyBorder="1" applyAlignment="1">
      <alignment vertical="center"/>
    </xf>
    <xf numFmtId="166" fontId="5" fillId="3" borderId="9" xfId="4" applyFont="1" applyFill="1" applyBorder="1" applyAlignment="1">
      <alignment vertical="center"/>
    </xf>
    <xf numFmtId="166" fontId="4" fillId="2" borderId="5" xfId="4" applyFont="1" applyFill="1" applyBorder="1" applyAlignment="1">
      <alignment vertical="center"/>
    </xf>
    <xf numFmtId="166" fontId="5" fillId="3" borderId="7" xfId="4" applyNumberFormat="1" applyFont="1" applyFill="1" applyBorder="1" applyAlignment="1">
      <alignment vertical="center"/>
    </xf>
    <xf numFmtId="166" fontId="5" fillId="3" borderId="9" xfId="4" applyNumberFormat="1" applyFont="1" applyFill="1" applyBorder="1" applyAlignment="1">
      <alignment vertical="center"/>
    </xf>
    <xf numFmtId="166" fontId="4" fillId="2" borderId="5" xfId="4" applyFont="1" applyFill="1" applyBorder="1" applyAlignment="1">
      <alignment vertical="center" wrapText="1"/>
    </xf>
    <xf numFmtId="166" fontId="5" fillId="3" borderId="7" xfId="4" applyFont="1" applyFill="1" applyBorder="1" applyAlignment="1">
      <alignment vertical="center" wrapText="1"/>
    </xf>
    <xf numFmtId="166" fontId="6" fillId="4" borderId="11" xfId="4" quotePrefix="1" applyFont="1" applyFill="1" applyBorder="1" applyAlignment="1">
      <alignment horizontal="left" vertical="center"/>
    </xf>
    <xf numFmtId="166" fontId="6" fillId="4" borderId="9" xfId="4" quotePrefix="1" applyFont="1" applyFill="1" applyBorder="1" applyAlignment="1">
      <alignment horizontal="left" vertical="center"/>
    </xf>
    <xf numFmtId="166" fontId="4" fillId="2" borderId="5" xfId="4" applyNumberFormat="1" applyFont="1" applyFill="1" applyBorder="1" applyAlignment="1">
      <alignment vertical="center"/>
    </xf>
    <xf numFmtId="166" fontId="4" fillId="5" borderId="5" xfId="4" applyFont="1" applyFill="1" applyBorder="1" applyAlignment="1">
      <alignment vertical="center"/>
    </xf>
    <xf numFmtId="166" fontId="4" fillId="5" borderId="5" xfId="4" applyFont="1" applyFill="1" applyBorder="1" applyAlignment="1">
      <alignment vertical="center" wrapText="1"/>
    </xf>
    <xf numFmtId="166" fontId="4" fillId="5" borderId="5" xfId="4" applyNumberFormat="1" applyFont="1" applyFill="1" applyBorder="1" applyAlignment="1">
      <alignment vertical="center"/>
    </xf>
    <xf numFmtId="166" fontId="4" fillId="5" borderId="6" xfId="4" applyFont="1" applyFill="1" applyBorder="1" applyAlignment="1">
      <alignment vertical="center"/>
    </xf>
    <xf numFmtId="166" fontId="4" fillId="5" borderId="6" xfId="4" applyFont="1" applyFill="1" applyBorder="1" applyAlignment="1">
      <alignment vertical="center" wrapText="1"/>
    </xf>
    <xf numFmtId="166" fontId="4" fillId="5" borderId="6" xfId="4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vertical="center"/>
    </xf>
    <xf numFmtId="165" fontId="5" fillId="3" borderId="2" xfId="2" applyNumberFormat="1" applyFont="1" applyFill="1" applyBorder="1" applyAlignment="1">
      <alignment vertical="center"/>
    </xf>
    <xf numFmtId="165" fontId="5" fillId="3" borderId="3" xfId="2" applyNumberFormat="1" applyFont="1" applyFill="1" applyBorder="1" applyAlignment="1">
      <alignment vertical="center"/>
    </xf>
    <xf numFmtId="165" fontId="5" fillId="3" borderId="22" xfId="1" applyNumberFormat="1" applyFont="1" applyFill="1" applyBorder="1" applyAlignment="1" applyProtection="1">
      <alignment vertical="center"/>
    </xf>
    <xf numFmtId="165" fontId="5" fillId="3" borderId="4" xfId="1" applyNumberFormat="1" applyFont="1" applyFill="1" applyBorder="1" applyAlignment="1" applyProtection="1">
      <alignment vertical="center"/>
    </xf>
    <xf numFmtId="165" fontId="5" fillId="3" borderId="2" xfId="1" applyNumberFormat="1" applyFont="1" applyFill="1" applyBorder="1" applyAlignment="1">
      <alignment vertical="center"/>
    </xf>
    <xf numFmtId="165" fontId="6" fillId="4" borderId="4" xfId="1" applyNumberFormat="1" applyFont="1" applyFill="1" applyBorder="1" applyAlignment="1">
      <alignment vertical="center"/>
    </xf>
    <xf numFmtId="165" fontId="6" fillId="4" borderId="3" xfId="1" applyNumberFormat="1" applyFont="1" applyFill="1" applyBorder="1" applyAlignment="1">
      <alignment vertical="center"/>
    </xf>
    <xf numFmtId="165" fontId="4" fillId="2" borderId="1" xfId="4" applyNumberFormat="1" applyFont="1" applyFill="1" applyBorder="1" applyAlignment="1">
      <alignment vertical="center"/>
    </xf>
    <xf numFmtId="165" fontId="5" fillId="3" borderId="14" xfId="2" applyNumberFormat="1" applyFont="1" applyFill="1" applyBorder="1" applyAlignment="1">
      <alignment vertical="center"/>
    </xf>
    <xf numFmtId="165" fontId="5" fillId="3" borderId="23" xfId="2" applyNumberFormat="1" applyFont="1" applyFill="1" applyBorder="1" applyAlignment="1">
      <alignment vertical="center"/>
    </xf>
    <xf numFmtId="165" fontId="5" fillId="3" borderId="4" xfId="2" applyNumberFormat="1" applyFont="1" applyFill="1" applyBorder="1" applyAlignment="1">
      <alignment vertical="center"/>
    </xf>
    <xf numFmtId="165" fontId="6" fillId="4" borderId="4" xfId="2" applyNumberFormat="1" applyFont="1" applyFill="1" applyBorder="1" applyAlignment="1">
      <alignment vertical="center"/>
    </xf>
    <xf numFmtId="165" fontId="4" fillId="5" borderId="1" xfId="1" applyNumberFormat="1" applyFont="1" applyFill="1" applyBorder="1" applyAlignment="1">
      <alignment vertical="center"/>
    </xf>
    <xf numFmtId="165" fontId="5" fillId="3" borderId="3" xfId="1" applyNumberFormat="1" applyFont="1" applyFill="1" applyBorder="1" applyAlignment="1">
      <alignment vertical="center"/>
    </xf>
    <xf numFmtId="165" fontId="4" fillId="5" borderId="1" xfId="4" applyNumberFormat="1" applyFont="1" applyFill="1" applyBorder="1" applyAlignment="1">
      <alignment vertical="center"/>
    </xf>
    <xf numFmtId="166" fontId="7" fillId="0" borderId="19" xfId="3" applyFont="1" applyFill="1" applyBorder="1" applyAlignment="1">
      <alignment vertical="center"/>
    </xf>
    <xf numFmtId="166" fontId="3" fillId="0" borderId="21" xfId="3" applyFont="1" applyFill="1" applyBorder="1" applyAlignment="1">
      <alignment vertical="center"/>
    </xf>
    <xf numFmtId="166" fontId="5" fillId="3" borderId="16" xfId="4" applyNumberFormat="1" applyFont="1" applyFill="1" applyBorder="1" applyAlignment="1">
      <alignment vertical="center"/>
    </xf>
    <xf numFmtId="165" fontId="6" fillId="4" borderId="23" xfId="2" applyNumberFormat="1" applyFont="1" applyFill="1" applyBorder="1" applyAlignment="1">
      <alignment vertical="center"/>
    </xf>
    <xf numFmtId="165" fontId="5" fillId="3" borderId="23" xfId="1" applyNumberFormat="1" applyFont="1" applyFill="1" applyBorder="1" applyAlignment="1" applyProtection="1">
      <alignment vertical="center"/>
    </xf>
    <xf numFmtId="165" fontId="4" fillId="5" borderId="15" xfId="1" applyNumberFormat="1" applyFont="1" applyFill="1" applyBorder="1" applyAlignment="1">
      <alignment vertical="center"/>
    </xf>
    <xf numFmtId="165" fontId="0" fillId="0" borderId="0" xfId="0" applyNumberFormat="1"/>
    <xf numFmtId="166" fontId="0" fillId="0" borderId="0" xfId="0" applyNumberFormat="1"/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165" fontId="5" fillId="3" borderId="2" xfId="2" applyNumberFormat="1" applyFont="1" applyFill="1" applyBorder="1" applyAlignment="1">
      <alignment vertical="center"/>
    </xf>
    <xf numFmtId="165" fontId="5" fillId="3" borderId="3" xfId="2" applyNumberFormat="1" applyFont="1" applyFill="1" applyBorder="1" applyAlignment="1">
      <alignment vertical="center"/>
    </xf>
    <xf numFmtId="165" fontId="5" fillId="3" borderId="4" xfId="1" applyNumberFormat="1" applyFont="1" applyFill="1" applyBorder="1" applyAlignment="1" applyProtection="1">
      <alignment vertical="center"/>
    </xf>
    <xf numFmtId="165" fontId="5" fillId="3" borderId="2" xfId="1" applyNumberFormat="1" applyFont="1" applyFill="1" applyBorder="1" applyAlignment="1">
      <alignment vertical="center"/>
    </xf>
    <xf numFmtId="165" fontId="6" fillId="4" borderId="4" xfId="1" applyNumberFormat="1" applyFont="1" applyFill="1" applyBorder="1" applyAlignment="1">
      <alignment vertical="center"/>
    </xf>
    <xf numFmtId="165" fontId="6" fillId="4" borderId="3" xfId="1" applyNumberFormat="1" applyFont="1" applyFill="1" applyBorder="1" applyAlignment="1">
      <alignment vertical="center"/>
    </xf>
    <xf numFmtId="165" fontId="4" fillId="2" borderId="1" xfId="4" applyNumberFormat="1" applyFont="1" applyFill="1" applyBorder="1" applyAlignment="1">
      <alignment vertical="center"/>
    </xf>
    <xf numFmtId="165" fontId="5" fillId="3" borderId="14" xfId="2" applyNumberFormat="1" applyFont="1" applyFill="1" applyBorder="1" applyAlignment="1">
      <alignment vertical="center"/>
    </xf>
    <xf numFmtId="165" fontId="5" fillId="3" borderId="4" xfId="2" applyNumberFormat="1" applyFont="1" applyFill="1" applyBorder="1" applyAlignment="1">
      <alignment vertical="center"/>
    </xf>
    <xf numFmtId="165" fontId="6" fillId="4" borderId="4" xfId="2" applyNumberFormat="1" applyFont="1" applyFill="1" applyBorder="1" applyAlignment="1">
      <alignment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4" fillId="5" borderId="6" xfId="4" applyFont="1" applyFill="1" applyBorder="1" applyAlignment="1">
      <alignment horizontal="center" vertical="center"/>
    </xf>
    <xf numFmtId="166" fontId="4" fillId="5" borderId="5" xfId="4" applyNumberFormat="1" applyFont="1" applyFill="1" applyBorder="1" applyAlignment="1">
      <alignment horizontal="center" vertical="center"/>
    </xf>
    <xf numFmtId="166" fontId="4" fillId="5" borderId="24" xfId="4" applyNumberFormat="1" applyFont="1" applyFill="1" applyBorder="1" applyAlignment="1">
      <alignment horizontal="center" vertical="center"/>
    </xf>
    <xf numFmtId="166" fontId="4" fillId="5" borderId="6" xfId="4" applyNumberFormat="1" applyFont="1" applyFill="1" applyBorder="1" applyAlignment="1">
      <alignment horizontal="center" vertical="center"/>
    </xf>
    <xf numFmtId="166" fontId="4" fillId="2" borderId="5" xfId="4" applyNumberFormat="1" applyFont="1" applyFill="1" applyBorder="1" applyAlignment="1">
      <alignment horizontal="center" vertical="center"/>
    </xf>
    <xf numFmtId="166" fontId="4" fillId="2" borderId="24" xfId="4" applyNumberFormat="1" applyFont="1" applyFill="1" applyBorder="1" applyAlignment="1">
      <alignment horizontal="center" vertical="center"/>
    </xf>
    <xf numFmtId="166" fontId="4" fillId="2" borderId="6" xfId="4" applyNumberFormat="1" applyFont="1" applyFill="1" applyBorder="1" applyAlignment="1">
      <alignment horizontal="center" vertical="center"/>
    </xf>
    <xf numFmtId="166" fontId="4" fillId="2" borderId="6" xfId="4" applyFont="1" applyFill="1" applyBorder="1" applyAlignment="1">
      <alignment horizontal="center" vertical="center"/>
    </xf>
    <xf numFmtId="166" fontId="4" fillId="5" borderId="18" xfId="4" applyFont="1" applyFill="1" applyBorder="1" applyAlignment="1">
      <alignment horizontal="center" vertical="center"/>
    </xf>
    <xf numFmtId="166" fontId="4" fillId="5" borderId="20" xfId="4" applyFont="1" applyFill="1" applyBorder="1" applyAlignment="1">
      <alignment horizontal="center" vertical="center"/>
    </xf>
    <xf numFmtId="166" fontId="4" fillId="5" borderId="1" xfId="4" applyNumberFormat="1" applyFont="1" applyFill="1" applyBorder="1" applyAlignment="1">
      <alignment horizontal="center" vertical="center"/>
    </xf>
    <xf numFmtId="166" fontId="4" fillId="2" borderId="18" xfId="4" applyFont="1" applyFill="1" applyBorder="1" applyAlignment="1">
      <alignment horizontal="center" vertical="center"/>
    </xf>
    <xf numFmtId="166" fontId="4" fillId="2" borderId="20" xfId="4" applyFont="1" applyFill="1" applyBorder="1" applyAlignment="1">
      <alignment horizontal="center" vertical="center"/>
    </xf>
    <xf numFmtId="166" fontId="4" fillId="2" borderId="1" xfId="4" applyNumberFormat="1" applyFont="1" applyFill="1" applyBorder="1" applyAlignment="1">
      <alignment horizontal="center" vertical="center"/>
    </xf>
  </cellXfs>
  <cellStyles count="50">
    <cellStyle name="Comma" xfId="1" builtinId="3"/>
    <cellStyle name="Comma [0]" xfId="2" builtinId="6"/>
    <cellStyle name="Comma [0] 2" xfId="19"/>
    <cellStyle name="Comma [0] 2 2" xfId="31"/>
    <cellStyle name="Comma [0] 2 3" xfId="42"/>
    <cellStyle name="Comma [0] 3" xfId="21"/>
    <cellStyle name="Comma [0] 36" xfId="17"/>
    <cellStyle name="Comma [0] 36 2" xfId="29"/>
    <cellStyle name="Comma [0] 36 2 2" xfId="49"/>
    <cellStyle name="Comma [0] 36 3" xfId="41"/>
    <cellStyle name="Comma [0] 4" xfId="35"/>
    <cellStyle name="Comma [0] 40" xfId="48"/>
    <cellStyle name="Comma 10" xfId="15"/>
    <cellStyle name="Comma 10 2" xfId="27"/>
    <cellStyle name="Comma 10 3" xfId="39"/>
    <cellStyle name="Comma 10 4" xfId="47"/>
    <cellStyle name="Comma 11" xfId="38"/>
    <cellStyle name="Comma 12" xfId="43"/>
    <cellStyle name="Comma 2" xfId="8"/>
    <cellStyle name="Comma 2 2" xfId="16"/>
    <cellStyle name="Comma 2 2 2" xfId="28"/>
    <cellStyle name="Comma 2 2 3" xfId="40"/>
    <cellStyle name="Comma 2 3" xfId="22"/>
    <cellStyle name="Comma 2 4" xfId="36"/>
    <cellStyle name="Comma 3" xfId="20"/>
    <cellStyle name="Comma 4" xfId="11"/>
    <cellStyle name="Comma 4 2" xfId="24"/>
    <cellStyle name="Comma 4 2 2" xfId="46"/>
    <cellStyle name="Comma 4 3" xfId="37"/>
    <cellStyle name="Comma 5" xfId="25"/>
    <cellStyle name="Comma 6" xfId="33"/>
    <cellStyle name="Comma 7" xfId="32"/>
    <cellStyle name="Comma 8" xfId="26"/>
    <cellStyle name="Comma 9" xfId="34"/>
    <cellStyle name="Normal" xfId="0" builtinId="0"/>
    <cellStyle name="Normal 2" xfId="5"/>
    <cellStyle name="Normal 2 2" xfId="6"/>
    <cellStyle name="Normal 2 3" xfId="10"/>
    <cellStyle name="Normal 2 3 2" xfId="23"/>
    <cellStyle name="Normal 2 4" xfId="44"/>
    <cellStyle name="Normal 202" xfId="9"/>
    <cellStyle name="Normal 202 2" xfId="14"/>
    <cellStyle name="Normal 202 2 2" xfId="45"/>
    <cellStyle name="Normal 3" xfId="18"/>
    <cellStyle name="Normal 3 2" xfId="30"/>
    <cellStyle name="Normal 8" xfId="4"/>
    <cellStyle name="Normal 9 2" xfId="3"/>
    <cellStyle name="Normal 97" xfId="7"/>
    <cellStyle name="Normal 97 2" xfId="12"/>
    <cellStyle name="Percen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3"/>
  <sheetViews>
    <sheetView topLeftCell="BC1" workbookViewId="0">
      <selection activeCell="BJ1" sqref="BJ1:BJ1048576"/>
    </sheetView>
  </sheetViews>
  <sheetFormatPr defaultRowHeight="15" x14ac:dyDescent="0.25"/>
  <cols>
    <col min="1" max="1" width="62" style="15" customWidth="1"/>
    <col min="2" max="61" width="11.85546875" style="15" customWidth="1"/>
    <col min="62" max="62" width="68.5703125" style="15" customWidth="1"/>
    <col min="63" max="16384" width="9.140625" style="15"/>
  </cols>
  <sheetData>
    <row r="1" spans="1:65" x14ac:dyDescent="0.25">
      <c r="B1" s="15" t="b">
        <f t="shared" ref="B1" si="0">B10=B11-B12</f>
        <v>1</v>
      </c>
      <c r="C1" s="15" t="b">
        <f>C10=C11-C12</f>
        <v>1</v>
      </c>
      <c r="D1" s="15" t="b">
        <f>D10=D11-D12</f>
        <v>1</v>
      </c>
      <c r="E1" s="15" t="b">
        <f t="shared" ref="E1" si="1">E10=E11-E12</f>
        <v>1</v>
      </c>
      <c r="F1" s="15" t="b">
        <f>F10=F11-F12</f>
        <v>1</v>
      </c>
      <c r="G1" s="15" t="b">
        <f>G10=G11-G12</f>
        <v>1</v>
      </c>
      <c r="H1" s="15" t="b">
        <f t="shared" ref="H1" si="2">H10=H11-H12</f>
        <v>1</v>
      </c>
      <c r="I1" s="15" t="b">
        <f>I10=I11-I12</f>
        <v>1</v>
      </c>
      <c r="J1" s="15" t="b">
        <f>J10=J11-J12</f>
        <v>1</v>
      </c>
      <c r="K1" s="15" t="b">
        <f t="shared" ref="K1" si="3">K10=K11-K12</f>
        <v>1</v>
      </c>
      <c r="L1" s="15" t="b">
        <f>L10=L11-L12</f>
        <v>1</v>
      </c>
      <c r="M1" s="15" t="b">
        <f>M10=M11-M12</f>
        <v>1</v>
      </c>
      <c r="N1" s="15" t="b">
        <f t="shared" ref="N1" si="4">N10=N11-N12</f>
        <v>1</v>
      </c>
      <c r="O1" s="15" t="b">
        <f>O10=O11-O12</f>
        <v>1</v>
      </c>
      <c r="P1" s="15" t="b">
        <f>P10=P11-P12</f>
        <v>1</v>
      </c>
      <c r="Q1" s="15" t="b">
        <f t="shared" ref="Q1" si="5">Q10=Q11-Q12</f>
        <v>1</v>
      </c>
      <c r="R1" s="15" t="b">
        <f>R10=R11-R12</f>
        <v>1</v>
      </c>
      <c r="S1" s="15" t="b">
        <f>S10=S11-S12</f>
        <v>1</v>
      </c>
      <c r="T1" s="15" t="b">
        <f t="shared" ref="T1" si="6">T10=T11-T12</f>
        <v>1</v>
      </c>
      <c r="U1" s="15" t="b">
        <f>U10=U11-U12</f>
        <v>1</v>
      </c>
      <c r="V1" s="15" t="b">
        <f>V10=V11-V12</f>
        <v>1</v>
      </c>
      <c r="W1" s="15" t="b">
        <f t="shared" ref="W1" si="7">W10=W11-W12</f>
        <v>1</v>
      </c>
      <c r="X1" s="15" t="b">
        <f>X10=X11-X12</f>
        <v>1</v>
      </c>
      <c r="Y1" s="15" t="b">
        <f>Y10=Y11-Y12</f>
        <v>1</v>
      </c>
      <c r="Z1" s="15" t="b">
        <f t="shared" ref="Z1" si="8">Z10=Z11-Z12</f>
        <v>1</v>
      </c>
      <c r="AA1" s="15" t="b">
        <f>AA10=AA11-AA12</f>
        <v>1</v>
      </c>
      <c r="AB1" s="15" t="b">
        <f>AB10=AB11-AB12</f>
        <v>1</v>
      </c>
      <c r="AC1" s="15" t="b">
        <f t="shared" ref="AC1" si="9">AC10=AC11-AC12</f>
        <v>1</v>
      </c>
      <c r="AD1" s="15" t="b">
        <f>AD10=AD11-AD12</f>
        <v>1</v>
      </c>
      <c r="AE1" s="15" t="b">
        <f>AE10=AE11-AE12</f>
        <v>1</v>
      </c>
      <c r="AF1" s="15" t="b">
        <f t="shared" ref="AF1" si="10">AF10=AF11-AF12</f>
        <v>1</v>
      </c>
      <c r="AG1" s="15" t="b">
        <f>AG10=AG11-AG12</f>
        <v>1</v>
      </c>
      <c r="AH1" s="15" t="b">
        <f>AH10=AH11-AH12</f>
        <v>1</v>
      </c>
      <c r="AI1" s="15" t="b">
        <f t="shared" ref="AI1" si="11">AI10=AI11-AI12</f>
        <v>1</v>
      </c>
      <c r="AJ1" s="15" t="b">
        <f>AJ10=AJ11-AJ12</f>
        <v>1</v>
      </c>
      <c r="AK1" s="15" t="b">
        <f>AK10=AK11-AK12</f>
        <v>1</v>
      </c>
      <c r="AL1" s="15" t="b">
        <f t="shared" ref="AL1" si="12">AL10=AL11-AL12</f>
        <v>1</v>
      </c>
      <c r="AM1" s="15" t="b">
        <f>AM10=AM11-AM12</f>
        <v>1</v>
      </c>
      <c r="AN1" s="15" t="b">
        <f>AN10=AN11-AN12</f>
        <v>1</v>
      </c>
      <c r="AO1" s="15" t="b">
        <f t="shared" ref="AO1" si="13">AO10=AO11-AO12</f>
        <v>1</v>
      </c>
      <c r="AP1" s="15" t="b">
        <f>AP10=AP11-AP12</f>
        <v>1</v>
      </c>
      <c r="AQ1" s="15" t="b">
        <f>AQ10=AQ11-AQ12</f>
        <v>1</v>
      </c>
      <c r="AR1" s="15" t="b">
        <f t="shared" ref="AR1" si="14">AR10=AR11-AR12</f>
        <v>1</v>
      </c>
      <c r="AS1" s="15" t="b">
        <f>AS10=AS11-AS12</f>
        <v>1</v>
      </c>
      <c r="AT1" s="15" t="b">
        <f>AT10=AT11-AT12</f>
        <v>1</v>
      </c>
      <c r="AU1" s="15" t="b">
        <f t="shared" ref="AU1" si="15">AU10=AU11-AU12</f>
        <v>1</v>
      </c>
      <c r="AV1" s="15" t="b">
        <f>AV10=AV11-AV12</f>
        <v>1</v>
      </c>
      <c r="AW1" s="15" t="b">
        <f>AW10=AW11-AW12</f>
        <v>1</v>
      </c>
      <c r="AX1" s="15" t="b">
        <f t="shared" ref="AX1" si="16">AX10=AX11-AX12</f>
        <v>1</v>
      </c>
      <c r="AY1" s="15" t="b">
        <f>AY10=AY11-AY12</f>
        <v>1</v>
      </c>
      <c r="AZ1" s="15" t="b">
        <f>AZ10=AZ11-AZ12</f>
        <v>1</v>
      </c>
      <c r="BA1" s="15" t="b">
        <f t="shared" ref="BA1" si="17">BA10=BA11-BA12</f>
        <v>1</v>
      </c>
      <c r="BB1" s="15" t="b">
        <f>BB10=BB11-BB12</f>
        <v>1</v>
      </c>
      <c r="BC1" s="15" t="b">
        <f>BC10=BC11-BC12</f>
        <v>1</v>
      </c>
      <c r="BD1" s="15" t="b">
        <f t="shared" ref="BD1" si="18">BD10=BD11-BD12</f>
        <v>1</v>
      </c>
      <c r="BE1" s="15" t="b">
        <f>BE10=BE11-BE12</f>
        <v>1</v>
      </c>
      <c r="BF1" s="15" t="b">
        <f>BF10=BF11-BF12</f>
        <v>1</v>
      </c>
      <c r="BG1" s="15" t="b">
        <f t="shared" ref="BG1" si="19">BG10=BG11-BG12</f>
        <v>1</v>
      </c>
      <c r="BH1" s="15" t="b">
        <f>BH10=BH11-BH12</f>
        <v>1</v>
      </c>
      <c r="BI1" s="15" t="b">
        <f>BI10=BI11-BI12</f>
        <v>1</v>
      </c>
    </row>
    <row r="2" spans="1:65" ht="18.7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 t="s">
        <v>18</v>
      </c>
    </row>
    <row r="3" spans="1:65" ht="18.75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 t="s">
        <v>19</v>
      </c>
    </row>
    <row r="4" spans="1:65" x14ac:dyDescent="0.25">
      <c r="A4" s="331" t="s">
        <v>2</v>
      </c>
      <c r="B4" s="333">
        <v>44200</v>
      </c>
      <c r="C4" s="333"/>
      <c r="D4" s="333"/>
      <c r="E4" s="324">
        <v>44201</v>
      </c>
      <c r="F4" s="325"/>
      <c r="G4" s="326"/>
      <c r="H4" s="324">
        <v>44202</v>
      </c>
      <c r="I4" s="325"/>
      <c r="J4" s="326"/>
      <c r="K4" s="324">
        <v>44203</v>
      </c>
      <c r="L4" s="325"/>
      <c r="M4" s="326"/>
      <c r="N4" s="324">
        <v>44204</v>
      </c>
      <c r="O4" s="325"/>
      <c r="P4" s="326"/>
      <c r="Q4" s="324">
        <v>44207</v>
      </c>
      <c r="R4" s="325"/>
      <c r="S4" s="326"/>
      <c r="T4" s="324">
        <v>44208</v>
      </c>
      <c r="U4" s="325"/>
      <c r="V4" s="326"/>
      <c r="W4" s="324">
        <v>44209</v>
      </c>
      <c r="X4" s="325"/>
      <c r="Y4" s="326"/>
      <c r="Z4" s="324">
        <v>44210</v>
      </c>
      <c r="AA4" s="325"/>
      <c r="AB4" s="326"/>
      <c r="AC4" s="324">
        <v>44211</v>
      </c>
      <c r="AD4" s="325"/>
      <c r="AE4" s="326"/>
      <c r="AF4" s="324">
        <v>44214</v>
      </c>
      <c r="AG4" s="325"/>
      <c r="AH4" s="326"/>
      <c r="AI4" s="324">
        <v>44215</v>
      </c>
      <c r="AJ4" s="325"/>
      <c r="AK4" s="326"/>
      <c r="AL4" s="324">
        <v>44216</v>
      </c>
      <c r="AM4" s="325"/>
      <c r="AN4" s="326"/>
      <c r="AO4" s="324">
        <v>44217</v>
      </c>
      <c r="AP4" s="325"/>
      <c r="AQ4" s="326"/>
      <c r="AR4" s="324">
        <v>44218</v>
      </c>
      <c r="AS4" s="325"/>
      <c r="AT4" s="326"/>
      <c r="AU4" s="324">
        <v>44221</v>
      </c>
      <c r="AV4" s="325"/>
      <c r="AW4" s="326"/>
      <c r="AX4" s="324">
        <v>44222</v>
      </c>
      <c r="AY4" s="325"/>
      <c r="AZ4" s="326"/>
      <c r="BA4" s="324">
        <v>44223</v>
      </c>
      <c r="BB4" s="325"/>
      <c r="BC4" s="326"/>
      <c r="BD4" s="324">
        <v>44224</v>
      </c>
      <c r="BE4" s="325"/>
      <c r="BF4" s="326"/>
      <c r="BG4" s="324">
        <v>44225</v>
      </c>
      <c r="BH4" s="325"/>
      <c r="BI4" s="326"/>
      <c r="BJ4" s="327" t="s">
        <v>20</v>
      </c>
    </row>
    <row r="5" spans="1:65" x14ac:dyDescent="0.25">
      <c r="A5" s="332"/>
      <c r="B5" s="63" t="s">
        <v>21</v>
      </c>
      <c r="C5" s="63" t="s">
        <v>22</v>
      </c>
      <c r="D5" s="63" t="s">
        <v>16</v>
      </c>
      <c r="E5" s="63" t="s">
        <v>21</v>
      </c>
      <c r="F5" s="63" t="s">
        <v>22</v>
      </c>
      <c r="G5" s="63" t="s">
        <v>16</v>
      </c>
      <c r="H5" s="63" t="s">
        <v>21</v>
      </c>
      <c r="I5" s="63" t="s">
        <v>22</v>
      </c>
      <c r="J5" s="63" t="s">
        <v>16</v>
      </c>
      <c r="K5" s="63" t="s">
        <v>21</v>
      </c>
      <c r="L5" s="63" t="s">
        <v>22</v>
      </c>
      <c r="M5" s="63" t="s">
        <v>16</v>
      </c>
      <c r="N5" s="63" t="s">
        <v>21</v>
      </c>
      <c r="O5" s="63" t="s">
        <v>22</v>
      </c>
      <c r="P5" s="63" t="s">
        <v>16</v>
      </c>
      <c r="Q5" s="63" t="s">
        <v>21</v>
      </c>
      <c r="R5" s="63" t="s">
        <v>22</v>
      </c>
      <c r="S5" s="63" t="s">
        <v>16</v>
      </c>
      <c r="T5" s="63" t="s">
        <v>21</v>
      </c>
      <c r="U5" s="63" t="s">
        <v>22</v>
      </c>
      <c r="V5" s="63" t="s">
        <v>16</v>
      </c>
      <c r="W5" s="63" t="s">
        <v>21</v>
      </c>
      <c r="X5" s="63" t="s">
        <v>22</v>
      </c>
      <c r="Y5" s="63" t="s">
        <v>16</v>
      </c>
      <c r="Z5" s="63" t="s">
        <v>21</v>
      </c>
      <c r="AA5" s="63" t="s">
        <v>22</v>
      </c>
      <c r="AB5" s="63" t="s">
        <v>16</v>
      </c>
      <c r="AC5" s="63" t="s">
        <v>21</v>
      </c>
      <c r="AD5" s="63" t="s">
        <v>22</v>
      </c>
      <c r="AE5" s="63" t="s">
        <v>16</v>
      </c>
      <c r="AF5" s="63" t="s">
        <v>21</v>
      </c>
      <c r="AG5" s="63" t="s">
        <v>22</v>
      </c>
      <c r="AH5" s="63" t="s">
        <v>16</v>
      </c>
      <c r="AI5" s="63" t="s">
        <v>21</v>
      </c>
      <c r="AJ5" s="63" t="s">
        <v>22</v>
      </c>
      <c r="AK5" s="63" t="s">
        <v>16</v>
      </c>
      <c r="AL5" s="63" t="s">
        <v>21</v>
      </c>
      <c r="AM5" s="63" t="s">
        <v>22</v>
      </c>
      <c r="AN5" s="63" t="s">
        <v>16</v>
      </c>
      <c r="AO5" s="63" t="s">
        <v>21</v>
      </c>
      <c r="AP5" s="63" t="s">
        <v>22</v>
      </c>
      <c r="AQ5" s="63" t="s">
        <v>16</v>
      </c>
      <c r="AR5" s="63" t="s">
        <v>21</v>
      </c>
      <c r="AS5" s="63" t="s">
        <v>22</v>
      </c>
      <c r="AT5" s="63" t="s">
        <v>16</v>
      </c>
      <c r="AU5" s="63" t="s">
        <v>21</v>
      </c>
      <c r="AV5" s="63" t="s">
        <v>22</v>
      </c>
      <c r="AW5" s="63" t="s">
        <v>16</v>
      </c>
      <c r="AX5" s="63" t="s">
        <v>21</v>
      </c>
      <c r="AY5" s="63" t="s">
        <v>22</v>
      </c>
      <c r="AZ5" s="63" t="s">
        <v>16</v>
      </c>
      <c r="BA5" s="63" t="s">
        <v>21</v>
      </c>
      <c r="BB5" s="63" t="s">
        <v>22</v>
      </c>
      <c r="BC5" s="63" t="s">
        <v>16</v>
      </c>
      <c r="BD5" s="63" t="s">
        <v>21</v>
      </c>
      <c r="BE5" s="63" t="s">
        <v>22</v>
      </c>
      <c r="BF5" s="63" t="s">
        <v>16</v>
      </c>
      <c r="BG5" s="63" t="s">
        <v>21</v>
      </c>
      <c r="BH5" s="63" t="s">
        <v>22</v>
      </c>
      <c r="BI5" s="63" t="s">
        <v>16</v>
      </c>
      <c r="BJ5" s="327"/>
    </row>
    <row r="6" spans="1:65" x14ac:dyDescent="0.25">
      <c r="A6" s="25" t="s">
        <v>3</v>
      </c>
      <c r="B6" s="39">
        <f>SUM(B7:B8)</f>
        <v>1106.6383699999999</v>
      </c>
      <c r="C6" s="39">
        <f>SUM(C7:C8)</f>
        <v>310.96185600000001</v>
      </c>
      <c r="D6" s="39">
        <f>B6+C6</f>
        <v>1417.600226</v>
      </c>
      <c r="E6" s="39">
        <f>SUM(E7:E8)</f>
        <v>1118.6235190000002</v>
      </c>
      <c r="F6" s="39">
        <f>SUM(F7:F8)</f>
        <v>310.75048199999998</v>
      </c>
      <c r="G6" s="39">
        <f>E6+F6</f>
        <v>1429.3740010000001</v>
      </c>
      <c r="H6" s="39">
        <f>SUM(H7:H8)</f>
        <v>1135.767175</v>
      </c>
      <c r="I6" s="39">
        <f>I7+I8</f>
        <v>310.239755</v>
      </c>
      <c r="J6" s="39">
        <f>H6+I6</f>
        <v>1446.00693</v>
      </c>
      <c r="K6" s="39">
        <f>SUM(K7:K8)</f>
        <v>1191.3794539999999</v>
      </c>
      <c r="L6" s="39">
        <f>L7+L8</f>
        <v>310.15225999999996</v>
      </c>
      <c r="M6" s="39">
        <f>K6+L6</f>
        <v>1501.5317139999997</v>
      </c>
      <c r="N6" s="39">
        <f>SUM(N7:N8)</f>
        <v>1243.3196330000001</v>
      </c>
      <c r="O6" s="39">
        <f>O7+O8</f>
        <v>307.48465799999997</v>
      </c>
      <c r="P6" s="39">
        <f>N6+O6</f>
        <v>1550.8042909999999</v>
      </c>
      <c r="Q6" s="39">
        <f>SUM(Q7:Q8)</f>
        <v>1174.446725</v>
      </c>
      <c r="R6" s="39">
        <f>R7+R8</f>
        <v>307.78820399999995</v>
      </c>
      <c r="S6" s="39">
        <f>Q6+R6</f>
        <v>1482.234929</v>
      </c>
      <c r="T6" s="39">
        <f>SUM(T7:T8)</f>
        <v>1142.9074309999999</v>
      </c>
      <c r="U6" s="39">
        <f>U7+U8</f>
        <v>310.842375</v>
      </c>
      <c r="V6" s="39">
        <f>T6+U6</f>
        <v>1453.7498059999998</v>
      </c>
      <c r="W6" s="39">
        <f>SUM(W7:W8)</f>
        <v>1140.4116530000001</v>
      </c>
      <c r="X6" s="39">
        <f>X7+X8</f>
        <v>310.37995399999994</v>
      </c>
      <c r="Y6" s="39">
        <f>W6+X6</f>
        <v>1450.7916070000001</v>
      </c>
      <c r="Z6" s="39">
        <f>SUM(Z7:Z8)</f>
        <v>1157.1590019999999</v>
      </c>
      <c r="AA6" s="39">
        <f>AA7+AA8</f>
        <v>318.20957599999997</v>
      </c>
      <c r="AB6" s="39">
        <f>Z6+AA6</f>
        <v>1475.3685779999998</v>
      </c>
      <c r="AC6" s="39">
        <f>SUM(AC7:AC8)</f>
        <v>1159.991147</v>
      </c>
      <c r="AD6" s="39">
        <f>AD7+AD8</f>
        <v>317.78258699999998</v>
      </c>
      <c r="AE6" s="39">
        <f>AC6+AD6</f>
        <v>1477.7737339999999</v>
      </c>
      <c r="AF6" s="39">
        <f>SUM(AF7:AF8)</f>
        <v>1157.322983</v>
      </c>
      <c r="AG6" s="39">
        <f>AG7+AG8</f>
        <v>317.74048200000004</v>
      </c>
      <c r="AH6" s="39">
        <f>AF6+AG6</f>
        <v>1475.0634650000002</v>
      </c>
      <c r="AI6" s="39">
        <f>SUM(AI7:AI8)</f>
        <v>1158.7864539999998</v>
      </c>
      <c r="AJ6" s="39">
        <f>AJ7+AJ8</f>
        <v>317.26587900000004</v>
      </c>
      <c r="AK6" s="39">
        <f>AI6+AJ6</f>
        <v>1476.0523329999999</v>
      </c>
      <c r="AL6" s="39">
        <f>SUM(AL7:AL8)</f>
        <v>1170.7448709999999</v>
      </c>
      <c r="AM6" s="39">
        <f>AM7+AM8</f>
        <v>317.08410900000001</v>
      </c>
      <c r="AN6" s="39">
        <f>AL6+AM6</f>
        <v>1487.8289799999998</v>
      </c>
      <c r="AO6" s="39">
        <f>SUM(AO7:AO8)</f>
        <v>1218.0647449999999</v>
      </c>
      <c r="AP6" s="39">
        <f>AP7+AP8</f>
        <v>316.69969099999997</v>
      </c>
      <c r="AQ6" s="39">
        <f>AO6+AP6</f>
        <v>1534.7644359999999</v>
      </c>
      <c r="AR6" s="39">
        <f>SUM(AR7:AR8)</f>
        <v>1227.427207</v>
      </c>
      <c r="AS6" s="39">
        <f>AS7+AS8</f>
        <v>316.42310299999997</v>
      </c>
      <c r="AT6" s="39">
        <f>AR6+AS6</f>
        <v>1543.8503099999998</v>
      </c>
      <c r="AU6" s="39">
        <f>SUM(AU7:AU8)</f>
        <v>1211.7600810000001</v>
      </c>
      <c r="AV6" s="39">
        <f>AV7+AV8</f>
        <v>315.66025500000001</v>
      </c>
      <c r="AW6" s="39">
        <f>AU6+AV6</f>
        <v>1527.4203360000001</v>
      </c>
      <c r="AX6" s="39">
        <f>SUM(AX7:AX8)</f>
        <v>1193.790915</v>
      </c>
      <c r="AY6" s="39">
        <f>AY7+AY8</f>
        <v>315.62371400000001</v>
      </c>
      <c r="AZ6" s="39">
        <f>AX6+AY6</f>
        <v>1509.4146290000001</v>
      </c>
      <c r="BA6" s="39">
        <f>SUM(BA7:BA8)</f>
        <v>1185.4218639999999</v>
      </c>
      <c r="BB6" s="39">
        <f>BB7+BB8</f>
        <v>316.31140499999998</v>
      </c>
      <c r="BC6" s="39">
        <f>BA6+BB6</f>
        <v>1501.7332689999998</v>
      </c>
      <c r="BD6" s="39">
        <f>SUM(BD7:BD8)</f>
        <v>1183.6984429999998</v>
      </c>
      <c r="BE6" s="39">
        <f>BE7+BE8</f>
        <v>322.36827999999997</v>
      </c>
      <c r="BF6" s="39">
        <f>BD6+BE6</f>
        <v>1506.0667229999997</v>
      </c>
      <c r="BG6" s="39">
        <f>SUM(BG7:BG8)</f>
        <v>1186.2606449999998</v>
      </c>
      <c r="BH6" s="39">
        <f>BH7+BH8</f>
        <v>321.49458899999991</v>
      </c>
      <c r="BI6" s="39">
        <f>BG6+BH6</f>
        <v>1507.7552339999997</v>
      </c>
      <c r="BJ6" s="1" t="s">
        <v>3</v>
      </c>
    </row>
    <row r="7" spans="1:65" x14ac:dyDescent="0.25">
      <c r="A7" s="26" t="s">
        <v>4</v>
      </c>
      <c r="B7" s="40">
        <v>1106.6383699999999</v>
      </c>
      <c r="C7" s="40">
        <v>257.47902099999999</v>
      </c>
      <c r="D7" s="40">
        <f>B7+C7</f>
        <v>1364.1173909999998</v>
      </c>
      <c r="E7" s="40">
        <v>1118.6235190000002</v>
      </c>
      <c r="F7" s="40">
        <v>257.10264699999999</v>
      </c>
      <c r="G7" s="40">
        <f>E7+F7</f>
        <v>1375.7261660000001</v>
      </c>
      <c r="H7" s="40">
        <v>1135.767175</v>
      </c>
      <c r="I7" s="40">
        <v>256.633805</v>
      </c>
      <c r="J7" s="40">
        <f>H7+I7</f>
        <v>1392.4009799999999</v>
      </c>
      <c r="K7" s="40">
        <v>1191.3794539999999</v>
      </c>
      <c r="L7" s="40">
        <v>256.49910999999997</v>
      </c>
      <c r="M7" s="40">
        <f>K7+L7</f>
        <v>1447.8785639999999</v>
      </c>
      <c r="N7" s="40">
        <v>1243.3196330000001</v>
      </c>
      <c r="O7" s="40">
        <v>253.79150799999996</v>
      </c>
      <c r="P7" s="40">
        <f>N7+O7</f>
        <v>1497.1111410000001</v>
      </c>
      <c r="Q7" s="40">
        <v>1174.446725</v>
      </c>
      <c r="R7" s="40">
        <v>254.02905399999997</v>
      </c>
      <c r="S7" s="40">
        <f>Q7+R7</f>
        <v>1428.4757789999999</v>
      </c>
      <c r="T7" s="40">
        <v>1142.9074309999999</v>
      </c>
      <c r="U7" s="40">
        <v>257.08322500000003</v>
      </c>
      <c r="V7" s="40">
        <f>T7+U7</f>
        <v>1399.9906559999999</v>
      </c>
      <c r="W7" s="40">
        <v>1140.4116530000001</v>
      </c>
      <c r="X7" s="40">
        <v>256.62080399999996</v>
      </c>
      <c r="Y7" s="40">
        <f>W7+X7</f>
        <v>1397.032457</v>
      </c>
      <c r="Z7" s="40">
        <v>1157.1590019999999</v>
      </c>
      <c r="AA7" s="40">
        <v>263.66132699999997</v>
      </c>
      <c r="AB7" s="40">
        <f>Z7+AA7</f>
        <v>1420.8203289999999</v>
      </c>
      <c r="AC7" s="40">
        <v>1159.991147</v>
      </c>
      <c r="AD7" s="40">
        <v>262.98933799999998</v>
      </c>
      <c r="AE7" s="40">
        <f>AC7+AD7</f>
        <v>1422.980485</v>
      </c>
      <c r="AF7" s="40">
        <v>1157.322983</v>
      </c>
      <c r="AG7" s="40">
        <v>262.89723300000003</v>
      </c>
      <c r="AH7" s="40">
        <f>AF7+AG7</f>
        <v>1420.2202160000002</v>
      </c>
      <c r="AI7" s="40">
        <v>1158.7864539999998</v>
      </c>
      <c r="AJ7" s="40">
        <v>262.31183000000004</v>
      </c>
      <c r="AK7" s="40">
        <f>AI7+AJ7</f>
        <v>1421.0982839999999</v>
      </c>
      <c r="AL7" s="40">
        <v>1170.7448709999999</v>
      </c>
      <c r="AM7" s="40">
        <v>262.09005300000001</v>
      </c>
      <c r="AN7" s="40">
        <f>AL7+AM7</f>
        <v>1432.8349239999998</v>
      </c>
      <c r="AO7" s="40">
        <v>1218.0647449999999</v>
      </c>
      <c r="AP7" s="40">
        <v>261.59925899999996</v>
      </c>
      <c r="AQ7" s="40">
        <f>AO7+AP7</f>
        <v>1479.6640039999997</v>
      </c>
      <c r="AR7" s="40">
        <v>1227.427207</v>
      </c>
      <c r="AS7" s="40">
        <v>261.337671</v>
      </c>
      <c r="AT7" s="40">
        <f>AR7+AS7</f>
        <v>1488.764878</v>
      </c>
      <c r="AU7" s="40">
        <v>1211.7600810000001</v>
      </c>
      <c r="AV7" s="40">
        <v>260.54482300000001</v>
      </c>
      <c r="AW7" s="40">
        <f>AU7+AV7</f>
        <v>1472.3049040000001</v>
      </c>
      <c r="AX7" s="40">
        <v>1193.790915</v>
      </c>
      <c r="AY7" s="40">
        <v>260.44404200000002</v>
      </c>
      <c r="AZ7" s="40">
        <f>AX7+AY7</f>
        <v>1454.2349570000001</v>
      </c>
      <c r="BA7" s="40">
        <v>1185.4218639999999</v>
      </c>
      <c r="BB7" s="40">
        <v>261.04073299999999</v>
      </c>
      <c r="BC7" s="40">
        <f>BA7+BB7</f>
        <v>1446.462597</v>
      </c>
      <c r="BD7" s="40">
        <v>1183.6984429999998</v>
      </c>
      <c r="BE7" s="40">
        <v>266.14105599999999</v>
      </c>
      <c r="BF7" s="40">
        <f>BD7+BE7</f>
        <v>1449.8394989999997</v>
      </c>
      <c r="BG7" s="40">
        <v>1186.2606449999998</v>
      </c>
      <c r="BH7" s="40">
        <v>265.27236499999992</v>
      </c>
      <c r="BI7" s="40">
        <f>BG7+BH7</f>
        <v>1451.5330099999996</v>
      </c>
      <c r="BJ7" s="2" t="s">
        <v>23</v>
      </c>
    </row>
    <row r="8" spans="1:65" x14ac:dyDescent="0.25">
      <c r="A8" s="27" t="s">
        <v>5</v>
      </c>
      <c r="B8" s="41">
        <v>0</v>
      </c>
      <c r="C8" s="42">
        <v>53.482835000000009</v>
      </c>
      <c r="D8" s="43">
        <f>B8+C8</f>
        <v>53.482835000000009</v>
      </c>
      <c r="E8" s="41">
        <v>0</v>
      </c>
      <c r="F8" s="42">
        <v>53.647835000000008</v>
      </c>
      <c r="G8" s="43">
        <f>E8+F8</f>
        <v>53.647835000000008</v>
      </c>
      <c r="H8" s="41">
        <v>0</v>
      </c>
      <c r="I8" s="42">
        <v>53.605950000000007</v>
      </c>
      <c r="J8" s="43">
        <f>H8+I8</f>
        <v>53.605950000000007</v>
      </c>
      <c r="K8" s="41">
        <v>0</v>
      </c>
      <c r="L8" s="42">
        <v>53.653150000000004</v>
      </c>
      <c r="M8" s="43">
        <f>K8+L8</f>
        <v>53.653150000000004</v>
      </c>
      <c r="N8" s="41">
        <v>0</v>
      </c>
      <c r="O8" s="42">
        <v>53.693150000000003</v>
      </c>
      <c r="P8" s="43">
        <f>N8+O8</f>
        <v>53.693150000000003</v>
      </c>
      <c r="Q8" s="41">
        <v>0</v>
      </c>
      <c r="R8" s="42">
        <v>53.759149999999998</v>
      </c>
      <c r="S8" s="43">
        <f>Q8+R8</f>
        <v>53.759149999999998</v>
      </c>
      <c r="T8" s="41">
        <v>0</v>
      </c>
      <c r="U8" s="42">
        <v>53.759149999999998</v>
      </c>
      <c r="V8" s="43">
        <f>T8+U8</f>
        <v>53.759149999999998</v>
      </c>
      <c r="W8" s="41">
        <v>0</v>
      </c>
      <c r="X8" s="42">
        <v>53.759149999999998</v>
      </c>
      <c r="Y8" s="43">
        <f>W8+X8</f>
        <v>53.759149999999998</v>
      </c>
      <c r="Z8" s="41">
        <v>0</v>
      </c>
      <c r="AA8" s="42">
        <v>54.548248999999998</v>
      </c>
      <c r="AB8" s="43">
        <f>Z8+AA8</f>
        <v>54.548248999999998</v>
      </c>
      <c r="AC8" s="41">
        <v>0</v>
      </c>
      <c r="AD8" s="42">
        <v>54.793248999999996</v>
      </c>
      <c r="AE8" s="43">
        <f>AC8+AD8</f>
        <v>54.793248999999996</v>
      </c>
      <c r="AF8" s="41">
        <v>0</v>
      </c>
      <c r="AG8" s="42">
        <v>54.843248999999993</v>
      </c>
      <c r="AH8" s="43">
        <f>AF8+AG8</f>
        <v>54.843248999999993</v>
      </c>
      <c r="AI8" s="41">
        <v>0</v>
      </c>
      <c r="AJ8" s="42">
        <v>54.954048999999998</v>
      </c>
      <c r="AK8" s="43">
        <f>AI8+AJ8</f>
        <v>54.954048999999998</v>
      </c>
      <c r="AL8" s="41">
        <v>0</v>
      </c>
      <c r="AM8" s="42">
        <v>54.994055999999993</v>
      </c>
      <c r="AN8" s="43">
        <f>AL8+AM8</f>
        <v>54.994055999999993</v>
      </c>
      <c r="AO8" s="41">
        <v>0</v>
      </c>
      <c r="AP8" s="42">
        <v>55.100431999999998</v>
      </c>
      <c r="AQ8" s="43">
        <f>AO8+AP8</f>
        <v>55.100431999999998</v>
      </c>
      <c r="AR8" s="41">
        <v>0</v>
      </c>
      <c r="AS8" s="42">
        <v>55.085431999999997</v>
      </c>
      <c r="AT8" s="43">
        <f>AR8+AS8</f>
        <v>55.085431999999997</v>
      </c>
      <c r="AU8" s="41">
        <v>0</v>
      </c>
      <c r="AV8" s="42">
        <v>55.115431999999998</v>
      </c>
      <c r="AW8" s="43">
        <f>AU8+AV8</f>
        <v>55.115431999999998</v>
      </c>
      <c r="AX8" s="41">
        <v>0</v>
      </c>
      <c r="AY8" s="42">
        <v>55.179671999999997</v>
      </c>
      <c r="AZ8" s="43">
        <f>AX8+AY8</f>
        <v>55.179671999999997</v>
      </c>
      <c r="BA8" s="41">
        <v>0</v>
      </c>
      <c r="BB8" s="42">
        <v>55.270671999999998</v>
      </c>
      <c r="BC8" s="43">
        <f>BA8+BB8</f>
        <v>55.270671999999998</v>
      </c>
      <c r="BD8" s="41">
        <v>0</v>
      </c>
      <c r="BE8" s="42">
        <v>56.227223999999993</v>
      </c>
      <c r="BF8" s="43">
        <f>BD8+BE8</f>
        <v>56.227223999999993</v>
      </c>
      <c r="BG8" s="41">
        <v>0</v>
      </c>
      <c r="BH8" s="42">
        <v>56.222223999999997</v>
      </c>
      <c r="BI8" s="43">
        <f>BG8+BH8</f>
        <v>56.222223999999997</v>
      </c>
      <c r="BJ8" s="3" t="s">
        <v>24</v>
      </c>
    </row>
    <row r="9" spans="1:65" x14ac:dyDescent="0.25">
      <c r="A9" s="28" t="s">
        <v>6</v>
      </c>
      <c r="B9" s="39">
        <f>B10</f>
        <v>353.79903000000002</v>
      </c>
      <c r="C9" s="39">
        <f>C10</f>
        <v>55.655588000000002</v>
      </c>
      <c r="D9" s="39">
        <f>B9+C9</f>
        <v>409.45461800000004</v>
      </c>
      <c r="E9" s="39">
        <f>E10</f>
        <v>338.60352999999998</v>
      </c>
      <c r="F9" s="39">
        <f>F10</f>
        <v>55.655588000000002</v>
      </c>
      <c r="G9" s="39">
        <f>E9+F9</f>
        <v>394.259118</v>
      </c>
      <c r="H9" s="39">
        <f>H10</f>
        <v>322.58863000000002</v>
      </c>
      <c r="I9" s="39">
        <f>I10</f>
        <v>55.255588000000003</v>
      </c>
      <c r="J9" s="39">
        <f>H9+I9</f>
        <v>377.84421800000001</v>
      </c>
      <c r="K9" s="39">
        <f>K10</f>
        <v>295.97723300000001</v>
      </c>
      <c r="L9" s="39">
        <f>L10</f>
        <v>55.205588000000006</v>
      </c>
      <c r="M9" s="39">
        <f>K9+L9</f>
        <v>351.18282099999999</v>
      </c>
      <c r="N9" s="39">
        <f>N10</f>
        <v>237.05211199999999</v>
      </c>
      <c r="O9" s="39">
        <f>O10</f>
        <v>53.545588000000002</v>
      </c>
      <c r="P9" s="39">
        <f>N9+O9</f>
        <v>290.59769999999997</v>
      </c>
      <c r="Q9" s="39">
        <f>Q10</f>
        <v>305.381102</v>
      </c>
      <c r="R9" s="39">
        <f>R10</f>
        <v>53.285588000000004</v>
      </c>
      <c r="S9" s="39">
        <f>Q9+R9</f>
        <v>358.66669000000002</v>
      </c>
      <c r="T9" s="39">
        <f>T10</f>
        <v>335.88160199999999</v>
      </c>
      <c r="U9" s="39">
        <f>U10</f>
        <v>50.185587999999996</v>
      </c>
      <c r="V9" s="39">
        <f>T9+U9</f>
        <v>386.06718999999998</v>
      </c>
      <c r="W9" s="39">
        <f>W10</f>
        <v>338.43659700000001</v>
      </c>
      <c r="X9" s="39">
        <f>X10</f>
        <v>50.445588000000001</v>
      </c>
      <c r="Y9" s="39">
        <f>W9+X9</f>
        <v>388.88218499999999</v>
      </c>
      <c r="Z9" s="39">
        <f>Z10</f>
        <v>322.61159700000002</v>
      </c>
      <c r="AA9" s="39">
        <f>AA10</f>
        <v>56.681614000000003</v>
      </c>
      <c r="AB9" s="39">
        <f>Z9+AA9</f>
        <v>379.29321100000004</v>
      </c>
      <c r="AC9" s="39">
        <f>AC10</f>
        <v>317.86210499999999</v>
      </c>
      <c r="AD9" s="39">
        <f>AD10</f>
        <v>56.576613999999999</v>
      </c>
      <c r="AE9" s="39">
        <f>AC9+AD9</f>
        <v>374.43871899999999</v>
      </c>
      <c r="AF9" s="39">
        <f>AF10</f>
        <v>320.18311499999999</v>
      </c>
      <c r="AG9" s="39">
        <f>AG10</f>
        <v>56.576613999999999</v>
      </c>
      <c r="AH9" s="39">
        <f>AF9+AG9</f>
        <v>376.75972899999999</v>
      </c>
      <c r="AI9" s="39">
        <f>AI10</f>
        <v>317.72411499999998</v>
      </c>
      <c r="AJ9" s="39">
        <f>AJ10</f>
        <v>56.776614000000002</v>
      </c>
      <c r="AK9" s="39">
        <f>AI9+AJ9</f>
        <v>374.50072899999998</v>
      </c>
      <c r="AL9" s="39">
        <f>AL10</f>
        <v>305.34151600000001</v>
      </c>
      <c r="AM9" s="39">
        <f>AM10</f>
        <v>56.776614000000002</v>
      </c>
      <c r="AN9" s="39">
        <f>AL9+AM9</f>
        <v>362.11813000000001</v>
      </c>
      <c r="AO9" s="39">
        <f>AO10</f>
        <v>287.80789900000002</v>
      </c>
      <c r="AP9" s="39">
        <f>AP10</f>
        <v>56.776614000000002</v>
      </c>
      <c r="AQ9" s="39">
        <f>AO9+AP9</f>
        <v>344.58451300000002</v>
      </c>
      <c r="AR9" s="39">
        <f>AR10</f>
        <v>277.738899</v>
      </c>
      <c r="AS9" s="39">
        <f>AS10</f>
        <v>56.776614000000002</v>
      </c>
      <c r="AT9" s="39">
        <f>AR9+AS9</f>
        <v>334.515513</v>
      </c>
      <c r="AU9" s="39">
        <f>AU10</f>
        <v>291.231404</v>
      </c>
      <c r="AV9" s="39">
        <f>AV10</f>
        <v>56.776614000000002</v>
      </c>
      <c r="AW9" s="39">
        <f>AU9+AV9</f>
        <v>348.00801799999999</v>
      </c>
      <c r="AX9" s="39">
        <f>AX10</f>
        <v>307.190404</v>
      </c>
      <c r="AY9" s="39">
        <f>AY10</f>
        <v>56.776614000000002</v>
      </c>
      <c r="AZ9" s="39">
        <f>AX9+AY9</f>
        <v>363.967018</v>
      </c>
      <c r="BA9" s="39">
        <f>BA10</f>
        <v>315.27951100000001</v>
      </c>
      <c r="BB9" s="39">
        <f>BB10</f>
        <v>56.374814000000001</v>
      </c>
      <c r="BC9" s="39">
        <f>BA9+BB9</f>
        <v>371.65432500000003</v>
      </c>
      <c r="BD9" s="39">
        <f>BD10</f>
        <v>317.55101100000002</v>
      </c>
      <c r="BE9" s="39">
        <f>BE10</f>
        <v>64.146561000000005</v>
      </c>
      <c r="BF9" s="39">
        <f>BD9+BE9</f>
        <v>381.69757200000004</v>
      </c>
      <c r="BG9" s="39">
        <f>BG10</f>
        <v>313.94201099999998</v>
      </c>
      <c r="BH9" s="39">
        <f>BH10</f>
        <v>64.146561000000005</v>
      </c>
      <c r="BI9" s="39">
        <f>BG9+BH9</f>
        <v>378.088572</v>
      </c>
      <c r="BJ9" s="4" t="s">
        <v>25</v>
      </c>
    </row>
    <row r="10" spans="1:65" ht="45" x14ac:dyDescent="0.25">
      <c r="A10" s="29" t="s">
        <v>7</v>
      </c>
      <c r="B10" s="44">
        <v>353.79903000000002</v>
      </c>
      <c r="C10" s="44">
        <v>55.655588000000002</v>
      </c>
      <c r="D10" s="44">
        <f>B10+C10</f>
        <v>409.45461800000004</v>
      </c>
      <c r="E10" s="44">
        <v>338.60352999999998</v>
      </c>
      <c r="F10" s="44">
        <v>55.655588000000002</v>
      </c>
      <c r="G10" s="44">
        <f>E10+F10</f>
        <v>394.259118</v>
      </c>
      <c r="H10" s="44">
        <v>322.58863000000002</v>
      </c>
      <c r="I10" s="44">
        <f>I11-I12</f>
        <v>55.255588000000003</v>
      </c>
      <c r="J10" s="44">
        <f>H10+I10</f>
        <v>377.84421800000001</v>
      </c>
      <c r="K10" s="44">
        <v>295.97723300000001</v>
      </c>
      <c r="L10" s="44">
        <v>55.205588000000006</v>
      </c>
      <c r="M10" s="44">
        <f>K10+L10</f>
        <v>351.18282099999999</v>
      </c>
      <c r="N10" s="44">
        <v>237.05211199999999</v>
      </c>
      <c r="O10" s="44">
        <v>53.545588000000002</v>
      </c>
      <c r="P10" s="44">
        <f>N10+O10</f>
        <v>290.59769999999997</v>
      </c>
      <c r="Q10" s="44">
        <v>305.381102</v>
      </c>
      <c r="R10" s="44">
        <v>53.285588000000004</v>
      </c>
      <c r="S10" s="44">
        <f>Q10+R10</f>
        <v>358.66669000000002</v>
      </c>
      <c r="T10" s="44">
        <v>335.88160199999999</v>
      </c>
      <c r="U10" s="44">
        <f>U11-U12</f>
        <v>50.185587999999996</v>
      </c>
      <c r="V10" s="44">
        <f>T10+U10</f>
        <v>386.06718999999998</v>
      </c>
      <c r="W10" s="44">
        <v>338.43659700000001</v>
      </c>
      <c r="X10" s="44">
        <v>50.445588000000001</v>
      </c>
      <c r="Y10" s="44">
        <f>W10+X10</f>
        <v>388.88218499999999</v>
      </c>
      <c r="Z10" s="44">
        <v>322.61159700000002</v>
      </c>
      <c r="AA10" s="44">
        <v>56.681614000000003</v>
      </c>
      <c r="AB10" s="44">
        <f>Z10+AA10</f>
        <v>379.29321100000004</v>
      </c>
      <c r="AC10" s="44">
        <v>317.86210499999999</v>
      </c>
      <c r="AD10" s="44">
        <v>56.576613999999999</v>
      </c>
      <c r="AE10" s="44">
        <f>AC10+AD10</f>
        <v>374.43871899999999</v>
      </c>
      <c r="AF10" s="44">
        <v>320.18311499999999</v>
      </c>
      <c r="AG10" s="44">
        <v>56.576613999999999</v>
      </c>
      <c r="AH10" s="44">
        <f>AF10+AG10</f>
        <v>376.75972899999999</v>
      </c>
      <c r="AI10" s="44">
        <v>317.72411499999998</v>
      </c>
      <c r="AJ10" s="44">
        <v>56.776614000000002</v>
      </c>
      <c r="AK10" s="44">
        <f>AI10+AJ10</f>
        <v>374.50072899999998</v>
      </c>
      <c r="AL10" s="44">
        <v>305.34151600000001</v>
      </c>
      <c r="AM10" s="44">
        <v>56.776614000000002</v>
      </c>
      <c r="AN10" s="44">
        <f>AL10+AM10</f>
        <v>362.11813000000001</v>
      </c>
      <c r="AO10" s="44">
        <v>287.80789900000002</v>
      </c>
      <c r="AP10" s="44">
        <f>AP11-AP12</f>
        <v>56.776614000000002</v>
      </c>
      <c r="AQ10" s="44">
        <f>AO10+AP10</f>
        <v>344.58451300000002</v>
      </c>
      <c r="AR10" s="44">
        <v>277.738899</v>
      </c>
      <c r="AS10" s="44">
        <f>AS11-AS12</f>
        <v>56.776614000000002</v>
      </c>
      <c r="AT10" s="44">
        <f>AR10+AS10</f>
        <v>334.515513</v>
      </c>
      <c r="AU10" s="44">
        <v>291.231404</v>
      </c>
      <c r="AV10" s="44">
        <f>AV11-AV12</f>
        <v>56.776614000000002</v>
      </c>
      <c r="AW10" s="44">
        <f>AU10+AV10</f>
        <v>348.00801799999999</v>
      </c>
      <c r="AX10" s="44">
        <v>307.190404</v>
      </c>
      <c r="AY10" s="44">
        <f>AY11-AY12</f>
        <v>56.776614000000002</v>
      </c>
      <c r="AZ10" s="44">
        <f>AX10+AY10</f>
        <v>363.967018</v>
      </c>
      <c r="BA10" s="44">
        <v>315.27951100000001</v>
      </c>
      <c r="BB10" s="44">
        <f>BB11-BB12</f>
        <v>56.374814000000001</v>
      </c>
      <c r="BC10" s="44">
        <f>BA10+BB10</f>
        <v>371.65432500000003</v>
      </c>
      <c r="BD10" s="44">
        <v>317.55101100000002</v>
      </c>
      <c r="BE10" s="44">
        <v>64.146561000000005</v>
      </c>
      <c r="BF10" s="44">
        <f>BD10+BE10</f>
        <v>381.69757200000004</v>
      </c>
      <c r="BG10" s="44">
        <v>313.94201099999998</v>
      </c>
      <c r="BH10" s="44">
        <v>64.146561000000005</v>
      </c>
      <c r="BI10" s="44">
        <f>BG10+BH10</f>
        <v>378.088572</v>
      </c>
      <c r="BJ10" s="5" t="s">
        <v>26</v>
      </c>
      <c r="BL10" s="61"/>
      <c r="BM10" s="61"/>
    </row>
    <row r="11" spans="1:65" x14ac:dyDescent="0.25">
      <c r="A11" s="30" t="s">
        <v>8</v>
      </c>
      <c r="B11" s="45">
        <v>828.14597400000002</v>
      </c>
      <c r="C11" s="45">
        <v>46.729588</v>
      </c>
      <c r="D11" s="45">
        <f>SUM(B11:C11)</f>
        <v>874.87556200000006</v>
      </c>
      <c r="E11" s="45">
        <v>828.14597400000002</v>
      </c>
      <c r="F11" s="45">
        <v>46.729588</v>
      </c>
      <c r="G11" s="45">
        <f>SUM(E11:F11)</f>
        <v>874.87556200000006</v>
      </c>
      <c r="H11" s="45">
        <v>828.14597400000002</v>
      </c>
      <c r="I11" s="45">
        <v>46.729588</v>
      </c>
      <c r="J11" s="45">
        <f>SUM(H11:I11)</f>
        <v>874.87556200000006</v>
      </c>
      <c r="K11" s="45">
        <v>832.18257600000004</v>
      </c>
      <c r="L11" s="45">
        <v>46.729588</v>
      </c>
      <c r="M11" s="45">
        <f>SUM(K11:L11)</f>
        <v>878.91216400000008</v>
      </c>
      <c r="N11" s="45">
        <v>831.46095300000002</v>
      </c>
      <c r="O11" s="45">
        <v>45.129587999999998</v>
      </c>
      <c r="P11" s="45">
        <f>SUM(N11:O11)</f>
        <v>876.59054100000003</v>
      </c>
      <c r="Q11" s="45">
        <v>831.46095300000002</v>
      </c>
      <c r="R11" s="45">
        <v>45.129587999999998</v>
      </c>
      <c r="S11" s="45">
        <f>SUM(Q11:R11)</f>
        <v>876.59054100000003</v>
      </c>
      <c r="T11" s="45">
        <v>831.46095300000002</v>
      </c>
      <c r="U11" s="45">
        <v>45.129587999999998</v>
      </c>
      <c r="V11" s="45">
        <f>SUM(T11:U11)</f>
        <v>876.59054100000003</v>
      </c>
      <c r="W11" s="45">
        <v>831.46095300000002</v>
      </c>
      <c r="X11" s="45">
        <v>45.129587999999998</v>
      </c>
      <c r="Y11" s="45">
        <f>SUM(W11:X11)</f>
        <v>876.59054100000003</v>
      </c>
      <c r="Z11" s="45">
        <v>831.46095300000002</v>
      </c>
      <c r="AA11" s="45">
        <v>51.365614000000001</v>
      </c>
      <c r="AB11" s="45">
        <f>SUM(Z11:AA11)</f>
        <v>882.82656700000007</v>
      </c>
      <c r="AC11" s="45">
        <v>831.46095300000002</v>
      </c>
      <c r="AD11" s="45">
        <v>51.365614000000001</v>
      </c>
      <c r="AE11" s="45">
        <f>SUM(AC11:AD11)</f>
        <v>882.82656700000007</v>
      </c>
      <c r="AF11" s="45">
        <v>831.46095300000002</v>
      </c>
      <c r="AG11" s="45">
        <v>51.365614000000001</v>
      </c>
      <c r="AH11" s="45">
        <f>SUM(AF11:AG11)</f>
        <v>882.82656700000007</v>
      </c>
      <c r="AI11" s="45">
        <v>831.46095300000002</v>
      </c>
      <c r="AJ11" s="45">
        <v>51.365614000000001</v>
      </c>
      <c r="AK11" s="45">
        <f>SUM(AI11:AJ11)</f>
        <v>882.82656700000007</v>
      </c>
      <c r="AL11" s="45">
        <v>831.46095300000002</v>
      </c>
      <c r="AM11" s="45">
        <v>51.365614000000001</v>
      </c>
      <c r="AN11" s="45">
        <f>SUM(AL11:AM11)</f>
        <v>882.82656700000007</v>
      </c>
      <c r="AO11" s="45">
        <v>847.09383600000001</v>
      </c>
      <c r="AP11" s="45">
        <v>51.365614000000001</v>
      </c>
      <c r="AQ11" s="45">
        <f>SUM(AO11:AP11)</f>
        <v>898.45945000000006</v>
      </c>
      <c r="AR11" s="45">
        <v>847.09383600000001</v>
      </c>
      <c r="AS11" s="45">
        <v>51.365614000000001</v>
      </c>
      <c r="AT11" s="45">
        <f>SUM(AR11:AS11)</f>
        <v>898.45945000000006</v>
      </c>
      <c r="AU11" s="45">
        <v>847.09383600000001</v>
      </c>
      <c r="AV11" s="45">
        <v>51.365614000000001</v>
      </c>
      <c r="AW11" s="45">
        <f>SUM(AU11:AV11)</f>
        <v>898.45945000000006</v>
      </c>
      <c r="AX11" s="45">
        <v>847.09383600000001</v>
      </c>
      <c r="AY11" s="45">
        <v>51.365614000000001</v>
      </c>
      <c r="AZ11" s="45">
        <f>SUM(AX11:AY11)</f>
        <v>898.45945000000006</v>
      </c>
      <c r="BA11" s="45">
        <v>847.09383600000001</v>
      </c>
      <c r="BB11" s="45">
        <v>51.365614000000001</v>
      </c>
      <c r="BC11" s="45">
        <f>SUM(BA11:BB11)</f>
        <v>898.45945000000006</v>
      </c>
      <c r="BD11" s="45">
        <v>847.09383600000001</v>
      </c>
      <c r="BE11" s="45">
        <v>58.990361</v>
      </c>
      <c r="BF11" s="45">
        <f>SUM(BD11:BE11)</f>
        <v>906.08419700000002</v>
      </c>
      <c r="BG11" s="45">
        <v>847.09383600000001</v>
      </c>
      <c r="BH11" s="45">
        <v>58.990361</v>
      </c>
      <c r="BI11" s="45">
        <f>SUM(BG11:BH11)</f>
        <v>906.08419700000002</v>
      </c>
      <c r="BJ11" s="6" t="s">
        <v>8</v>
      </c>
    </row>
    <row r="12" spans="1:65" x14ac:dyDescent="0.25">
      <c r="A12" s="31" t="s">
        <v>9</v>
      </c>
      <c r="B12" s="46">
        <v>474.34694400000001</v>
      </c>
      <c r="C12" s="46">
        <v>-8.9260000000000002</v>
      </c>
      <c r="D12" s="45">
        <f>SUM(B12:C12)</f>
        <v>465.42094400000002</v>
      </c>
      <c r="E12" s="46">
        <v>489.54244399999999</v>
      </c>
      <c r="F12" s="46">
        <v>-8.9260000000000002</v>
      </c>
      <c r="G12" s="45">
        <f>SUM(E12:F12)</f>
        <v>480.616444</v>
      </c>
      <c r="H12" s="46">
        <v>505.557344</v>
      </c>
      <c r="I12" s="45">
        <v>-8.5259999999999998</v>
      </c>
      <c r="J12" s="45">
        <f>SUM(H12:I12)</f>
        <v>497.03134399999999</v>
      </c>
      <c r="K12" s="46">
        <v>536.20534299999997</v>
      </c>
      <c r="L12" s="45">
        <v>-8.4760000000000009</v>
      </c>
      <c r="M12" s="45">
        <f>SUM(K12:L12)</f>
        <v>527.72934299999997</v>
      </c>
      <c r="N12" s="46">
        <v>594.40884100000005</v>
      </c>
      <c r="O12" s="45">
        <v>-8.4160000000000004</v>
      </c>
      <c r="P12" s="45">
        <f>SUM(N12:O12)</f>
        <v>585.992841</v>
      </c>
      <c r="Q12" s="46">
        <v>526.07985099999996</v>
      </c>
      <c r="R12" s="45">
        <v>-8.1560000000000006</v>
      </c>
      <c r="S12" s="45">
        <f>SUM(Q12:R12)</f>
        <v>517.92385100000001</v>
      </c>
      <c r="T12" s="46">
        <v>495.57935099999997</v>
      </c>
      <c r="U12" s="45">
        <v>-5.056</v>
      </c>
      <c r="V12" s="45">
        <f>SUM(T12:U12)</f>
        <v>490.52335099999999</v>
      </c>
      <c r="W12" s="46">
        <v>493.02435600000001</v>
      </c>
      <c r="X12" s="45">
        <v>-5.3159999999999998</v>
      </c>
      <c r="Y12" s="45">
        <f>SUM(W12:X12)</f>
        <v>487.70835600000004</v>
      </c>
      <c r="Z12" s="46">
        <v>508.849356</v>
      </c>
      <c r="AA12" s="45">
        <v>-5.3159999999999998</v>
      </c>
      <c r="AB12" s="45">
        <f>SUM(Z12:AA12)</f>
        <v>503.53335600000003</v>
      </c>
      <c r="AC12" s="46">
        <v>513.59884799999998</v>
      </c>
      <c r="AD12" s="45">
        <v>-5.2110000000000003</v>
      </c>
      <c r="AE12" s="45">
        <f>SUM(AC12:AD12)</f>
        <v>508.38784799999996</v>
      </c>
      <c r="AF12" s="46">
        <v>511.27783799999997</v>
      </c>
      <c r="AG12" s="45">
        <v>-5.2110000000000003</v>
      </c>
      <c r="AH12" s="45">
        <f>SUM(AF12:AG12)</f>
        <v>506.06683799999996</v>
      </c>
      <c r="AI12" s="46">
        <v>513.73683800000003</v>
      </c>
      <c r="AJ12" s="45">
        <v>-5.4109999999999996</v>
      </c>
      <c r="AK12" s="45">
        <f>SUM(AI12:AJ12)</f>
        <v>508.32583800000003</v>
      </c>
      <c r="AL12" s="46">
        <v>526.11943699999995</v>
      </c>
      <c r="AM12" s="45">
        <v>-5.4109999999999996</v>
      </c>
      <c r="AN12" s="45">
        <f>SUM(AL12:AM12)</f>
        <v>520.708437</v>
      </c>
      <c r="AO12" s="46">
        <v>559.28593699999999</v>
      </c>
      <c r="AP12" s="45">
        <v>-5.4109999999999996</v>
      </c>
      <c r="AQ12" s="45">
        <f>SUM(AO12:AP12)</f>
        <v>553.87493700000005</v>
      </c>
      <c r="AR12" s="46">
        <v>569.35493699999995</v>
      </c>
      <c r="AS12" s="45">
        <v>-5.4109999999999996</v>
      </c>
      <c r="AT12" s="45">
        <f>SUM(AR12:AS12)</f>
        <v>563.94393700000001</v>
      </c>
      <c r="AU12" s="46">
        <v>555.86243200000001</v>
      </c>
      <c r="AV12" s="45">
        <v>-5.4109999999999996</v>
      </c>
      <c r="AW12" s="45">
        <f>SUM(AU12:AV12)</f>
        <v>550.45143200000007</v>
      </c>
      <c r="AX12" s="46">
        <v>539.90343199999995</v>
      </c>
      <c r="AY12" s="45">
        <v>-5.4109999999999996</v>
      </c>
      <c r="AZ12" s="45">
        <f>SUM(AX12:AY12)</f>
        <v>534.49243200000001</v>
      </c>
      <c r="BA12" s="46">
        <v>531.81432500000005</v>
      </c>
      <c r="BB12" s="45">
        <v>-5.0091999999999999</v>
      </c>
      <c r="BC12" s="45">
        <f>SUM(BA12:BB12)</f>
        <v>526.80512500000009</v>
      </c>
      <c r="BD12" s="46">
        <v>529.54282499999999</v>
      </c>
      <c r="BE12" s="45">
        <v>-5.1562000000000001</v>
      </c>
      <c r="BF12" s="45">
        <f>SUM(BD12:BE12)</f>
        <v>524.38662499999998</v>
      </c>
      <c r="BG12" s="46">
        <v>533.15182500000003</v>
      </c>
      <c r="BH12" s="45">
        <v>-5.1562000000000001</v>
      </c>
      <c r="BI12" s="45">
        <f>SUM(BG12:BH12)</f>
        <v>527.99562500000002</v>
      </c>
      <c r="BJ12" s="7" t="s">
        <v>27</v>
      </c>
    </row>
    <row r="13" spans="1:65" x14ac:dyDescent="0.25">
      <c r="A13" s="32" t="s">
        <v>10</v>
      </c>
      <c r="B13" s="47">
        <f>SUM(B14:B16,B18:B19)</f>
        <v>1723.7580069999999</v>
      </c>
      <c r="C13" s="47">
        <f>SUM(C14:C16,C18:C19)</f>
        <v>319.94398000000001</v>
      </c>
      <c r="D13" s="47">
        <f>B13+C13</f>
        <v>2043.7019869999999</v>
      </c>
      <c r="E13" s="47">
        <f>SUM(E14:E16,E18:E19)</f>
        <v>1726.9683579999999</v>
      </c>
      <c r="F13" s="47">
        <f>SUM(F14:F16,F18:F19)</f>
        <v>320.15535399999999</v>
      </c>
      <c r="G13" s="47">
        <f>E13+F13</f>
        <v>2047.1237119999998</v>
      </c>
      <c r="H13" s="47">
        <f>SUM(H14:H16,H18:H19)</f>
        <v>1725.839602</v>
      </c>
      <c r="I13" s="47">
        <f>I14+I15+I16+I18+I19</f>
        <v>321.066081</v>
      </c>
      <c r="J13" s="47">
        <f>H13+I13</f>
        <v>2046.905683</v>
      </c>
      <c r="K13" s="47">
        <f>SUM(K14:K16,K18:K19)</f>
        <v>1737.8387199999997</v>
      </c>
      <c r="L13" s="47">
        <f>L14+L15+L16+L18+L19</f>
        <v>321.203576</v>
      </c>
      <c r="M13" s="47">
        <f>K13+L13</f>
        <v>2059.0422959999996</v>
      </c>
      <c r="N13" s="47">
        <f>SUM(N14:N16,N18:N19)</f>
        <v>1739.7736620000001</v>
      </c>
      <c r="O13" s="47">
        <f>O14+O15+O16+O18+O19</f>
        <v>321.07117800000003</v>
      </c>
      <c r="P13" s="47">
        <f>N13+O13</f>
        <v>2060.8448400000002</v>
      </c>
      <c r="Q13" s="47">
        <f>SUM(Q14:Q16,Q18:Q19)</f>
        <v>1740.3175800000001</v>
      </c>
      <c r="R13" s="47">
        <f>R14+R15+R16+R18+R19</f>
        <v>321.02763200000004</v>
      </c>
      <c r="S13" s="47">
        <f>Q13+R13</f>
        <v>2061.3452120000002</v>
      </c>
      <c r="T13" s="47">
        <f>SUM(T14:T16,T18:T19)</f>
        <v>1741.356374</v>
      </c>
      <c r="U13" s="47">
        <f>U14+U15+U16+U18+U19</f>
        <v>321.07346100000001</v>
      </c>
      <c r="V13" s="47">
        <f>T13+U13</f>
        <v>2062.4298349999999</v>
      </c>
      <c r="W13" s="47">
        <f>SUM(W14:W16,W18:W19)</f>
        <v>1741.297157</v>
      </c>
      <c r="X13" s="47">
        <f>X14+X15+X16+X18+X19</f>
        <v>321.27588200000002</v>
      </c>
      <c r="Y13" s="47">
        <f>W13+X13</f>
        <v>2062.5730389999999</v>
      </c>
      <c r="Z13" s="47">
        <f>SUM(Z14:Z16,Z18:Z19)</f>
        <v>1740.374808</v>
      </c>
      <c r="AA13" s="47">
        <f>AA14+AA15+AA16+AA18+AA19</f>
        <v>323.21023400000001</v>
      </c>
      <c r="AB13" s="47">
        <f>Z13+AA13</f>
        <v>2063.5850420000002</v>
      </c>
      <c r="AC13" s="47">
        <f>SUM(AC14:AC16,AC18:AC19)</f>
        <v>1742.2921549999999</v>
      </c>
      <c r="AD13" s="47">
        <f>AD14+AD15+AD16+AD18+AD19</f>
        <v>323.74222300000002</v>
      </c>
      <c r="AE13" s="47">
        <f>AC13+AD13</f>
        <v>2066.0343779999998</v>
      </c>
      <c r="AF13" s="47">
        <f>SUM(AF14:AF16,AF18:AF19)</f>
        <v>1742.6393089999999</v>
      </c>
      <c r="AG13" s="47">
        <f>AG14+AG15+AG16+AG18+AG19</f>
        <v>323.78432799999996</v>
      </c>
      <c r="AH13" s="47">
        <f>AF13+AG13</f>
        <v>2066.4236369999999</v>
      </c>
      <c r="AI13" s="47">
        <f>SUM(AI14:AI16,AI18:AI19)</f>
        <v>1743.6348379999999</v>
      </c>
      <c r="AJ13" s="47">
        <f>AJ14+AJ15+AJ16+AJ18+AJ19</f>
        <v>324.05893100000003</v>
      </c>
      <c r="AK13" s="47">
        <f>AI13+AJ13</f>
        <v>2067.693769</v>
      </c>
      <c r="AL13" s="47">
        <f>SUM(AL14:AL16,AL18:AL19)</f>
        <v>1744.0590199999999</v>
      </c>
      <c r="AM13" s="47">
        <f>AM14+AM15+AM16+AM18+AM19</f>
        <v>324.240701</v>
      </c>
      <c r="AN13" s="47">
        <f>AL13+AM13</f>
        <v>2068.2997209999999</v>
      </c>
      <c r="AO13" s="47">
        <f>SUM(AO14:AO16,AO18:AO19)</f>
        <v>1752.0227629999999</v>
      </c>
      <c r="AP13" s="47">
        <f>AP14+AP15+AP16+AP18+AP19</f>
        <v>324.62511900000004</v>
      </c>
      <c r="AQ13" s="47">
        <f>AO13+AP13</f>
        <v>2076.6478820000002</v>
      </c>
      <c r="AR13" s="47">
        <f>SUM(AR14:AR16,AR18:AR19)</f>
        <v>1752.7293009999999</v>
      </c>
      <c r="AS13" s="47">
        <f>AS14+AS15+AS16+AS18+AS19</f>
        <v>324.90170699999999</v>
      </c>
      <c r="AT13" s="47">
        <f>AR13+AS13</f>
        <v>2077.6310079999998</v>
      </c>
      <c r="AU13" s="47">
        <f>SUM(AU14:AU16,AU18:AU19)</f>
        <v>1754.9039220000002</v>
      </c>
      <c r="AV13" s="47">
        <f>AV14+AV15+AV16+AV18+AV19</f>
        <v>325.66455500000001</v>
      </c>
      <c r="AW13" s="47">
        <f>AU13+AV13</f>
        <v>2080.5684770000003</v>
      </c>
      <c r="AX13" s="47">
        <f>SUM(AX14:AX16,AX18:AX19)</f>
        <v>1756.914088</v>
      </c>
      <c r="AY13" s="47">
        <f>AY14+AY15+AY16+AY18+AY19</f>
        <v>325.70109600000001</v>
      </c>
      <c r="AZ13" s="47">
        <f>AX13+AY13</f>
        <v>2082.6151840000002</v>
      </c>
      <c r="BA13" s="47">
        <f>SUM(BA14:BA16,BA18:BA19)</f>
        <v>1757.1940320000001</v>
      </c>
      <c r="BB13" s="47">
        <f>BB14+BB15+BB16+BB18+BB19</f>
        <v>325.41520500000001</v>
      </c>
      <c r="BC13" s="47">
        <f>BA13+BB13</f>
        <v>2082.6092370000001</v>
      </c>
      <c r="BD13" s="47">
        <f>SUM(BD14:BD16,BD18:BD19)</f>
        <v>1756.645953</v>
      </c>
      <c r="BE13" s="47">
        <f>BE14+BE15+BE16+BE18+BE19</f>
        <v>327.58658299999996</v>
      </c>
      <c r="BF13" s="47">
        <f>BD13+BE13</f>
        <v>2084.232536</v>
      </c>
      <c r="BG13" s="47">
        <f>SUM(BG14:BG16,BG18:BG19)</f>
        <v>1757.6927509999998</v>
      </c>
      <c r="BH13" s="47">
        <f>BH14+BH15+BH16+BH18+BH19</f>
        <v>328.46027400000003</v>
      </c>
      <c r="BI13" s="47">
        <f>BG13+BH13</f>
        <v>2086.1530249999996</v>
      </c>
      <c r="BJ13" s="8" t="s">
        <v>10</v>
      </c>
    </row>
    <row r="14" spans="1:65" x14ac:dyDescent="0.25">
      <c r="A14" s="26" t="s">
        <v>11</v>
      </c>
      <c r="B14" s="48">
        <v>104.72704400000001</v>
      </c>
      <c r="C14" s="48">
        <v>56.970861000000006</v>
      </c>
      <c r="D14" s="48">
        <f>B14+C14</f>
        <v>161.69790500000002</v>
      </c>
      <c r="E14" s="48">
        <v>105.56654399999999</v>
      </c>
      <c r="F14" s="48">
        <v>56.990861000000002</v>
      </c>
      <c r="G14" s="48">
        <f>E14+F14</f>
        <v>162.55740499999999</v>
      </c>
      <c r="H14" s="48">
        <v>105.339544</v>
      </c>
      <c r="I14" s="48">
        <v>57.144760999999995</v>
      </c>
      <c r="J14" s="48">
        <f t="shared" ref="J14:J16" si="20">H14+I14</f>
        <v>162.48430500000001</v>
      </c>
      <c r="K14" s="48">
        <v>107.853292</v>
      </c>
      <c r="L14" s="48">
        <v>57.151775999999998</v>
      </c>
      <c r="M14" s="48">
        <f t="shared" ref="M14:M16" si="21">K14+L14</f>
        <v>165.00506799999999</v>
      </c>
      <c r="N14" s="48">
        <v>107.79552200000001</v>
      </c>
      <c r="O14" s="48">
        <v>57.179276000000002</v>
      </c>
      <c r="P14" s="48">
        <f t="shared" ref="P14:P16" si="22">N14+O14</f>
        <v>164.97479800000002</v>
      </c>
      <c r="Q14" s="48">
        <v>108.00497799999999</v>
      </c>
      <c r="R14" s="48">
        <v>57.267031000000003</v>
      </c>
      <c r="S14" s="48">
        <f t="shared" ref="S14:S16" si="23">Q14+R14</f>
        <v>165.272009</v>
      </c>
      <c r="T14" s="48">
        <v>108.256303</v>
      </c>
      <c r="U14" s="48">
        <v>57.267031000000003</v>
      </c>
      <c r="V14" s="48">
        <f t="shared" ref="V14:V16" si="24">T14+U14</f>
        <v>165.52333400000001</v>
      </c>
      <c r="W14" s="48">
        <v>108.541065</v>
      </c>
      <c r="X14" s="48">
        <v>57.519031000000005</v>
      </c>
      <c r="Y14" s="48">
        <f t="shared" ref="Y14:Y16" si="25">W14+X14</f>
        <v>166.06009600000002</v>
      </c>
      <c r="Z14" s="48">
        <v>108.657659</v>
      </c>
      <c r="AA14" s="48">
        <v>57.874167999999997</v>
      </c>
      <c r="AB14" s="48">
        <f t="shared" ref="AB14:AB16" si="26">Z14+AA14</f>
        <v>166.53182699999999</v>
      </c>
      <c r="AC14" s="48">
        <v>108.81831699999999</v>
      </c>
      <c r="AD14" s="48">
        <v>58.088523000000002</v>
      </c>
      <c r="AE14" s="48">
        <f t="shared" ref="AE14:AE16" si="27">AC14+AD14</f>
        <v>166.90683999999999</v>
      </c>
      <c r="AF14" s="48">
        <v>109.058317</v>
      </c>
      <c r="AG14" s="48">
        <v>58.088523000000002</v>
      </c>
      <c r="AH14" s="48">
        <f t="shared" ref="AH14:AH16" si="28">AF14+AG14</f>
        <v>167.14684</v>
      </c>
      <c r="AI14" s="48">
        <v>108.821513</v>
      </c>
      <c r="AJ14" s="48">
        <v>58.074022999999997</v>
      </c>
      <c r="AK14" s="48">
        <f t="shared" ref="AK14:AK16" si="29">AI14+AJ14</f>
        <v>166.89553599999999</v>
      </c>
      <c r="AL14" s="48">
        <v>108.835717</v>
      </c>
      <c r="AM14" s="48">
        <v>58.124022999999994</v>
      </c>
      <c r="AN14" s="48">
        <f t="shared" ref="AN14:AN16" si="30">AL14+AM14</f>
        <v>166.95974000000001</v>
      </c>
      <c r="AO14" s="48">
        <v>109.565657</v>
      </c>
      <c r="AP14" s="48">
        <v>58.212320999999996</v>
      </c>
      <c r="AQ14" s="48">
        <f t="shared" ref="AQ14:AQ16" si="31">AO14+AP14</f>
        <v>167.77797799999999</v>
      </c>
      <c r="AR14" s="48">
        <v>109.688934</v>
      </c>
      <c r="AS14" s="48">
        <v>58.217320999999998</v>
      </c>
      <c r="AT14" s="48">
        <f t="shared" ref="AT14:AT16" si="32">AR14+AS14</f>
        <v>167.90625499999999</v>
      </c>
      <c r="AU14" s="48">
        <v>109.602396</v>
      </c>
      <c r="AV14" s="48">
        <v>58.175985999999995</v>
      </c>
      <c r="AW14" s="48">
        <f t="shared" ref="AW14:AW16" si="33">AU14+AV14</f>
        <v>167.77838199999999</v>
      </c>
      <c r="AX14" s="48">
        <v>109.483986</v>
      </c>
      <c r="AY14" s="48">
        <v>58.230985999999994</v>
      </c>
      <c r="AZ14" s="48">
        <f t="shared" ref="AZ14:AZ16" si="34">AX14+AY14</f>
        <v>167.71497199999999</v>
      </c>
      <c r="BA14" s="48">
        <v>109.419071</v>
      </c>
      <c r="BB14" s="48">
        <v>58.229141999999996</v>
      </c>
      <c r="BC14" s="48">
        <f t="shared" ref="BC14:BC16" si="35">BA14+BB14</f>
        <v>167.648213</v>
      </c>
      <c r="BD14" s="48">
        <v>108.052207</v>
      </c>
      <c r="BE14" s="48">
        <v>58.376939999999991</v>
      </c>
      <c r="BF14" s="48">
        <f t="shared" ref="BF14:BF16" si="36">BD14+BE14</f>
        <v>166.429147</v>
      </c>
      <c r="BG14" s="48">
        <v>107.84550900000001</v>
      </c>
      <c r="BH14" s="48">
        <v>58.324639999999995</v>
      </c>
      <c r="BI14" s="48">
        <f t="shared" ref="BI14:BI16" si="37">BG14+BH14</f>
        <v>166.17014900000001</v>
      </c>
      <c r="BJ14" s="2" t="s">
        <v>28</v>
      </c>
    </row>
    <row r="15" spans="1:65" x14ac:dyDescent="0.25">
      <c r="A15" s="57" t="s">
        <v>42</v>
      </c>
      <c r="B15" s="43">
        <v>404.53243399999997</v>
      </c>
      <c r="C15" s="43">
        <v>138.387439</v>
      </c>
      <c r="D15" s="48">
        <f t="shared" ref="D15:D19" si="38">B15+C15</f>
        <v>542.91987299999994</v>
      </c>
      <c r="E15" s="43">
        <v>404.58943399999998</v>
      </c>
      <c r="F15" s="43">
        <v>138.41343899999998</v>
      </c>
      <c r="G15" s="48">
        <f t="shared" ref="G15:G16" si="39">E15+F15</f>
        <v>543.00287299999991</v>
      </c>
      <c r="H15" s="43">
        <v>404.48663399999998</v>
      </c>
      <c r="I15" s="43">
        <v>138.410439</v>
      </c>
      <c r="J15" s="48">
        <f t="shared" si="20"/>
        <v>542.89707299999998</v>
      </c>
      <c r="K15" s="43">
        <v>409.52532099999996</v>
      </c>
      <c r="L15" s="43">
        <v>138.40995600000002</v>
      </c>
      <c r="M15" s="48">
        <f t="shared" si="21"/>
        <v>547.93527700000004</v>
      </c>
      <c r="N15" s="43">
        <v>409.68532099999999</v>
      </c>
      <c r="O15" s="43">
        <v>138.40745600000002</v>
      </c>
      <c r="P15" s="48">
        <f t="shared" si="22"/>
        <v>548.09277700000007</v>
      </c>
      <c r="Q15" s="43">
        <v>409.726921</v>
      </c>
      <c r="R15" s="43">
        <v>138.40802500000001</v>
      </c>
      <c r="S15" s="48">
        <f t="shared" si="23"/>
        <v>548.13494600000001</v>
      </c>
      <c r="T15" s="43">
        <v>409.789421</v>
      </c>
      <c r="U15" s="43">
        <v>138.395025</v>
      </c>
      <c r="V15" s="48">
        <f t="shared" si="24"/>
        <v>548.18444599999998</v>
      </c>
      <c r="W15" s="43">
        <v>409.793521</v>
      </c>
      <c r="X15" s="43">
        <v>138.39002500000001</v>
      </c>
      <c r="Y15" s="48">
        <f t="shared" si="25"/>
        <v>548.18354599999998</v>
      </c>
      <c r="Z15" s="43">
        <v>409.80292700000001</v>
      </c>
      <c r="AA15" s="43">
        <v>140.81863400000003</v>
      </c>
      <c r="AB15" s="48">
        <f t="shared" si="26"/>
        <v>550.62156100000004</v>
      </c>
      <c r="AC15" s="43">
        <v>409.84042699999998</v>
      </c>
      <c r="AD15" s="43">
        <v>141.066541</v>
      </c>
      <c r="AE15" s="48">
        <f t="shared" si="27"/>
        <v>550.90696800000001</v>
      </c>
      <c r="AF15" s="43">
        <v>409.79449399999999</v>
      </c>
      <c r="AG15" s="43">
        <v>141.066541</v>
      </c>
      <c r="AH15" s="48">
        <f t="shared" si="28"/>
        <v>550.86103500000002</v>
      </c>
      <c r="AI15" s="43">
        <v>409.74849399999999</v>
      </c>
      <c r="AJ15" s="43">
        <v>141.06454100000002</v>
      </c>
      <c r="AK15" s="48">
        <f t="shared" si="29"/>
        <v>550.81303500000001</v>
      </c>
      <c r="AL15" s="43">
        <v>410.01420199999995</v>
      </c>
      <c r="AM15" s="43">
        <v>141.064041</v>
      </c>
      <c r="AN15" s="48">
        <f t="shared" si="30"/>
        <v>551.07824299999993</v>
      </c>
      <c r="AO15" s="43">
        <v>415.24431500000003</v>
      </c>
      <c r="AP15" s="43">
        <v>141.03889500000002</v>
      </c>
      <c r="AQ15" s="48">
        <f t="shared" si="31"/>
        <v>556.28321000000005</v>
      </c>
      <c r="AR15" s="43">
        <v>415.35141499999997</v>
      </c>
      <c r="AS15" s="43">
        <v>141.07889500000002</v>
      </c>
      <c r="AT15" s="48">
        <f t="shared" si="32"/>
        <v>556.43030999999996</v>
      </c>
      <c r="AU15" s="43">
        <v>415.50361500000002</v>
      </c>
      <c r="AV15" s="43">
        <v>141.05289500000003</v>
      </c>
      <c r="AW15" s="48">
        <f t="shared" si="33"/>
        <v>556.55651000000012</v>
      </c>
      <c r="AX15" s="43">
        <v>415.54161499999998</v>
      </c>
      <c r="AY15" s="43">
        <v>141.027895</v>
      </c>
      <c r="AZ15" s="48">
        <f t="shared" si="34"/>
        <v>556.56951000000004</v>
      </c>
      <c r="BA15" s="43">
        <v>415.56361500000003</v>
      </c>
      <c r="BB15" s="43">
        <v>140.82689500000004</v>
      </c>
      <c r="BC15" s="48">
        <f t="shared" si="35"/>
        <v>556.39051000000006</v>
      </c>
      <c r="BD15" s="43">
        <v>415.66091499999999</v>
      </c>
      <c r="BE15" s="43">
        <v>142.00764799999999</v>
      </c>
      <c r="BF15" s="48">
        <f t="shared" si="36"/>
        <v>557.66856299999995</v>
      </c>
      <c r="BG15" s="43">
        <v>415.60443899999996</v>
      </c>
      <c r="BH15" s="43">
        <v>142.09394799999998</v>
      </c>
      <c r="BI15" s="48">
        <f t="shared" si="37"/>
        <v>557.69838699999991</v>
      </c>
      <c r="BJ15" s="20" t="s">
        <v>43</v>
      </c>
    </row>
    <row r="16" spans="1:65" x14ac:dyDescent="0.25">
      <c r="A16" s="21" t="s">
        <v>12</v>
      </c>
      <c r="B16" s="50">
        <v>958.99956699999996</v>
      </c>
      <c r="C16" s="50">
        <v>17.485213999999999</v>
      </c>
      <c r="D16" s="48">
        <f t="shared" si="38"/>
        <v>976.484781</v>
      </c>
      <c r="E16" s="50">
        <v>961.41748399999994</v>
      </c>
      <c r="F16" s="50">
        <v>17.569807000000001</v>
      </c>
      <c r="G16" s="48">
        <f t="shared" si="39"/>
        <v>978.98729099999991</v>
      </c>
      <c r="H16" s="50">
        <v>960.910078</v>
      </c>
      <c r="I16" s="50">
        <v>18.370484000000001</v>
      </c>
      <c r="J16" s="48">
        <f t="shared" si="20"/>
        <v>979.28056200000003</v>
      </c>
      <c r="K16" s="50">
        <v>965.56089599999996</v>
      </c>
      <c r="L16" s="50">
        <v>18.359691999999999</v>
      </c>
      <c r="M16" s="48">
        <f t="shared" si="21"/>
        <v>983.92058799999995</v>
      </c>
      <c r="N16" s="50">
        <v>963.61197200000004</v>
      </c>
      <c r="O16" s="50">
        <v>18.230691999999998</v>
      </c>
      <c r="P16" s="48">
        <f t="shared" si="22"/>
        <v>981.84266400000001</v>
      </c>
      <c r="Q16" s="50">
        <v>961.81681000000003</v>
      </c>
      <c r="R16" s="50">
        <v>18.249921999999998</v>
      </c>
      <c r="S16" s="48">
        <f t="shared" si="23"/>
        <v>980.066732</v>
      </c>
      <c r="T16" s="50">
        <v>961.43300199999999</v>
      </c>
      <c r="U16" s="50">
        <v>18.355468999999999</v>
      </c>
      <c r="V16" s="48">
        <f t="shared" si="24"/>
        <v>979.78847099999996</v>
      </c>
      <c r="W16" s="50">
        <v>960.53835500000002</v>
      </c>
      <c r="X16" s="50">
        <v>18.293469000000002</v>
      </c>
      <c r="Y16" s="48">
        <f t="shared" si="25"/>
        <v>978.83182399999998</v>
      </c>
      <c r="Z16" s="50">
        <v>959.189438</v>
      </c>
      <c r="AA16" s="50">
        <v>17.321376000000001</v>
      </c>
      <c r="AB16" s="48">
        <f t="shared" si="26"/>
        <v>976.51081399999998</v>
      </c>
      <c r="AC16" s="50">
        <v>960.556826</v>
      </c>
      <c r="AD16" s="50">
        <v>17.322426</v>
      </c>
      <c r="AE16" s="48">
        <f t="shared" si="27"/>
        <v>977.87925199999995</v>
      </c>
      <c r="AF16" s="50">
        <v>960.47895700000004</v>
      </c>
      <c r="AG16" s="50">
        <v>17.322925999999999</v>
      </c>
      <c r="AH16" s="48">
        <f t="shared" si="28"/>
        <v>977.80188300000009</v>
      </c>
      <c r="AI16" s="50">
        <v>961.43320200000005</v>
      </c>
      <c r="AJ16" s="50">
        <v>17.584405999999998</v>
      </c>
      <c r="AK16" s="48">
        <f t="shared" si="29"/>
        <v>979.017608</v>
      </c>
      <c r="AL16" s="50">
        <v>961.29423999999995</v>
      </c>
      <c r="AM16" s="50">
        <v>17.734406</v>
      </c>
      <c r="AN16" s="48">
        <f t="shared" si="30"/>
        <v>979.02864599999998</v>
      </c>
      <c r="AO16" s="50">
        <v>962.34111399999995</v>
      </c>
      <c r="AP16" s="50">
        <v>18.074605999999999</v>
      </c>
      <c r="AQ16" s="48">
        <f t="shared" si="31"/>
        <v>980.41571999999996</v>
      </c>
      <c r="AR16" s="50">
        <v>962.31466799999998</v>
      </c>
      <c r="AS16" s="50">
        <v>18.257126</v>
      </c>
      <c r="AT16" s="48">
        <f t="shared" si="32"/>
        <v>980.57179399999995</v>
      </c>
      <c r="AU16" s="50">
        <v>964.147784</v>
      </c>
      <c r="AV16" s="50">
        <v>19.042021000000002</v>
      </c>
      <c r="AW16" s="48">
        <f t="shared" si="33"/>
        <v>983.18980499999998</v>
      </c>
      <c r="AX16" s="50">
        <v>965.83337100000006</v>
      </c>
      <c r="AY16" s="50">
        <v>19.095020999999999</v>
      </c>
      <c r="AZ16" s="48">
        <f t="shared" si="34"/>
        <v>984.92839200000003</v>
      </c>
      <c r="BA16" s="50">
        <v>965.95338200000003</v>
      </c>
      <c r="BB16" s="50">
        <v>19.042531999999998</v>
      </c>
      <c r="BC16" s="48">
        <f t="shared" si="35"/>
        <v>984.99591400000008</v>
      </c>
      <c r="BD16" s="50">
        <v>966.56133</v>
      </c>
      <c r="BE16" s="50">
        <v>18.822531999999999</v>
      </c>
      <c r="BF16" s="48">
        <f t="shared" si="36"/>
        <v>985.38386200000002</v>
      </c>
      <c r="BG16" s="50">
        <v>967.742074</v>
      </c>
      <c r="BH16" s="50">
        <v>19.579956000000003</v>
      </c>
      <c r="BI16" s="48">
        <f t="shared" si="37"/>
        <v>987.32203000000004</v>
      </c>
      <c r="BJ16" s="9" t="s">
        <v>29</v>
      </c>
    </row>
    <row r="17" spans="1:62" x14ac:dyDescent="0.25">
      <c r="A17" s="22" t="s">
        <v>13</v>
      </c>
      <c r="B17" s="51">
        <v>174.54442800000001</v>
      </c>
      <c r="C17" s="19">
        <v>5.584104</v>
      </c>
      <c r="D17" s="51">
        <f t="shared" si="38"/>
        <v>180.12853200000001</v>
      </c>
      <c r="E17" s="51">
        <v>173.679475</v>
      </c>
      <c r="F17" s="19">
        <v>5.584104</v>
      </c>
      <c r="G17" s="51">
        <f>E17+F17</f>
        <v>179.26357899999999</v>
      </c>
      <c r="H17" s="51">
        <v>171.02286599999999</v>
      </c>
      <c r="I17" s="19">
        <v>5.584104</v>
      </c>
      <c r="J17" s="51">
        <f>H17+I17</f>
        <v>176.60696999999999</v>
      </c>
      <c r="K17" s="51">
        <v>170.70269200000001</v>
      </c>
      <c r="L17" s="19">
        <v>5.584104</v>
      </c>
      <c r="M17" s="51">
        <f>K17+L17</f>
        <v>176.28679600000001</v>
      </c>
      <c r="N17" s="51">
        <v>169.77469199999999</v>
      </c>
      <c r="O17" s="19">
        <v>5.584104</v>
      </c>
      <c r="P17" s="51">
        <f>N17+O17</f>
        <v>175.35879599999998</v>
      </c>
      <c r="Q17" s="51">
        <v>167.80405300000001</v>
      </c>
      <c r="R17" s="19">
        <v>5.584104</v>
      </c>
      <c r="S17" s="51">
        <f>Q17+R17</f>
        <v>173.38815700000001</v>
      </c>
      <c r="T17" s="51">
        <v>167.06085300000001</v>
      </c>
      <c r="U17" s="19">
        <v>5.584104</v>
      </c>
      <c r="V17" s="51">
        <f>T17+U17</f>
        <v>172.64495700000001</v>
      </c>
      <c r="W17" s="51">
        <v>167.085849</v>
      </c>
      <c r="X17" s="19">
        <v>5.584104</v>
      </c>
      <c r="Y17" s="51">
        <f>W17+X17</f>
        <v>172.66995299999999</v>
      </c>
      <c r="Z17" s="51">
        <v>166.61875699999999</v>
      </c>
      <c r="AA17" s="19">
        <v>5.584104</v>
      </c>
      <c r="AB17" s="51">
        <f>Z17+AA17</f>
        <v>172.20286099999998</v>
      </c>
      <c r="AC17" s="51">
        <v>166.267537</v>
      </c>
      <c r="AD17" s="19">
        <v>5.584104</v>
      </c>
      <c r="AE17" s="51">
        <f>AC17+AD17</f>
        <v>171.851641</v>
      </c>
      <c r="AF17" s="51">
        <v>166.03047699999999</v>
      </c>
      <c r="AG17" s="19">
        <v>5.584104</v>
      </c>
      <c r="AH17" s="51">
        <f>AF17+AG17</f>
        <v>171.61458099999999</v>
      </c>
      <c r="AI17" s="51">
        <v>165.92247699999999</v>
      </c>
      <c r="AJ17" s="19">
        <v>5.584104</v>
      </c>
      <c r="AK17" s="51">
        <f>AI17+AJ17</f>
        <v>171.50658099999998</v>
      </c>
      <c r="AL17" s="51">
        <v>165.92247699999999</v>
      </c>
      <c r="AM17" s="19">
        <v>5.584104</v>
      </c>
      <c r="AN17" s="51">
        <f>AL17+AM17</f>
        <v>171.50658099999998</v>
      </c>
      <c r="AO17" s="51">
        <v>165.80747700000001</v>
      </c>
      <c r="AP17" s="19">
        <v>5.584104</v>
      </c>
      <c r="AQ17" s="51">
        <f>AO17+AP17</f>
        <v>171.391581</v>
      </c>
      <c r="AR17" s="51">
        <v>165.24247700000001</v>
      </c>
      <c r="AS17" s="19">
        <v>5.584104</v>
      </c>
      <c r="AT17" s="51">
        <f>AR17+AS17</f>
        <v>170.826581</v>
      </c>
      <c r="AU17" s="51">
        <v>165.285877</v>
      </c>
      <c r="AV17" s="19">
        <v>5.584104</v>
      </c>
      <c r="AW17" s="51">
        <f>AU17+AV17</f>
        <v>170.869981</v>
      </c>
      <c r="AX17" s="51">
        <v>165.65794</v>
      </c>
      <c r="AY17" s="19">
        <v>5.584104</v>
      </c>
      <c r="AZ17" s="51">
        <f>AX17+AY17</f>
        <v>171.24204399999999</v>
      </c>
      <c r="BA17" s="51">
        <v>193.446372</v>
      </c>
      <c r="BB17" s="19">
        <v>5.584104</v>
      </c>
      <c r="BC17" s="51">
        <f>BA17+BB17</f>
        <v>199.03047599999999</v>
      </c>
      <c r="BD17" s="51">
        <v>225.517381</v>
      </c>
      <c r="BE17" s="19">
        <v>5.584104</v>
      </c>
      <c r="BF17" s="51">
        <f>BD17+BE17</f>
        <v>231.101485</v>
      </c>
      <c r="BG17" s="51">
        <v>227.468276</v>
      </c>
      <c r="BH17" s="19">
        <v>1.9890589999999999</v>
      </c>
      <c r="BI17" s="51">
        <f>BG17+BH17</f>
        <v>229.457335</v>
      </c>
      <c r="BJ17" s="10" t="s">
        <v>30</v>
      </c>
    </row>
    <row r="18" spans="1:62" x14ac:dyDescent="0.25">
      <c r="A18" s="23" t="s">
        <v>14</v>
      </c>
      <c r="B18" s="43">
        <v>94.190516000000002</v>
      </c>
      <c r="C18" s="43">
        <v>36.989685000000001</v>
      </c>
      <c r="D18" s="43">
        <f t="shared" si="38"/>
        <v>131.18020100000001</v>
      </c>
      <c r="E18" s="43">
        <v>94.124485000000007</v>
      </c>
      <c r="F18" s="43">
        <v>36.976159000000003</v>
      </c>
      <c r="G18" s="43">
        <f>E18+F18</f>
        <v>131.10064400000002</v>
      </c>
      <c r="H18" s="43">
        <v>93.899124</v>
      </c>
      <c r="I18" s="43">
        <v>36.932784000000005</v>
      </c>
      <c r="J18" s="43">
        <f t="shared" ref="J18:J19" si="40">H18+I18</f>
        <v>130.831908</v>
      </c>
      <c r="K18" s="43">
        <v>93.628050000000002</v>
      </c>
      <c r="L18" s="43">
        <v>36.874831000000007</v>
      </c>
      <c r="M18" s="43">
        <f t="shared" ref="M18:M19" si="41">K18+L18</f>
        <v>130.502881</v>
      </c>
      <c r="N18" s="43">
        <v>96.517009999999999</v>
      </c>
      <c r="O18" s="43">
        <v>36.842382000000008</v>
      </c>
      <c r="P18" s="43">
        <f t="shared" ref="P18:P19" si="42">N18+O18</f>
        <v>133.35939200000001</v>
      </c>
      <c r="Q18" s="43">
        <v>97.660770999999997</v>
      </c>
      <c r="R18" s="43">
        <v>36.686817000000005</v>
      </c>
      <c r="S18" s="43">
        <f t="shared" ref="S18:S19" si="43">Q18+R18</f>
        <v>134.347588</v>
      </c>
      <c r="T18" s="43">
        <v>98.591232000000005</v>
      </c>
      <c r="U18" s="43">
        <v>36.637805999999998</v>
      </c>
      <c r="V18" s="43">
        <f t="shared" ref="V18:V19" si="44">T18+U18</f>
        <v>135.229038</v>
      </c>
      <c r="W18" s="43">
        <v>99.181954000000005</v>
      </c>
      <c r="X18" s="43">
        <v>36.603565000000003</v>
      </c>
      <c r="Y18" s="43">
        <f t="shared" ref="Y18:Y19" si="45">W18+X18</f>
        <v>135.78551900000002</v>
      </c>
      <c r="Z18" s="43">
        <v>99.554276000000002</v>
      </c>
      <c r="AA18" s="43">
        <v>36.557766999999991</v>
      </c>
      <c r="AB18" s="43">
        <f t="shared" ref="AB18:AB19" si="46">Z18+AA18</f>
        <v>136.112043</v>
      </c>
      <c r="AC18" s="43">
        <v>99.898116999999999</v>
      </c>
      <c r="AD18" s="43">
        <v>36.729230000000001</v>
      </c>
      <c r="AE18" s="43">
        <f t="shared" ref="AE18:AE19" si="47">AC18+AD18</f>
        <v>136.62734699999999</v>
      </c>
      <c r="AF18" s="43">
        <v>100.05501099999999</v>
      </c>
      <c r="AG18" s="43">
        <v>36.751504999999995</v>
      </c>
      <c r="AH18" s="43">
        <f t="shared" ref="AH18:AH19" si="48">AF18+AG18</f>
        <v>136.80651599999999</v>
      </c>
      <c r="AI18" s="43">
        <v>100.32446</v>
      </c>
      <c r="AJ18" s="43">
        <v>36.779107999999994</v>
      </c>
      <c r="AK18" s="43">
        <f t="shared" ref="AK18:AK19" si="49">AI18+AJ18</f>
        <v>137.103568</v>
      </c>
      <c r="AL18" s="43">
        <v>100.501801</v>
      </c>
      <c r="AM18" s="43">
        <v>36.7624</v>
      </c>
      <c r="AN18" s="43">
        <f t="shared" ref="AN18:AN19" si="50">AL18+AM18</f>
        <v>137.26420100000001</v>
      </c>
      <c r="AO18" s="43">
        <v>101.09632499999999</v>
      </c>
      <c r="AP18" s="43">
        <v>36.723163999999997</v>
      </c>
      <c r="AQ18" s="43">
        <f t="shared" ref="AQ18:AQ19" si="51">AO18+AP18</f>
        <v>137.81948899999998</v>
      </c>
      <c r="AR18" s="43">
        <v>101.580443</v>
      </c>
      <c r="AS18" s="43">
        <v>36.771121000000001</v>
      </c>
      <c r="AT18" s="43">
        <f t="shared" ref="AT18:AT19" si="52">AR18+AS18</f>
        <v>138.351564</v>
      </c>
      <c r="AU18" s="43">
        <v>101.834096</v>
      </c>
      <c r="AV18" s="43">
        <v>36.794976999999996</v>
      </c>
      <c r="AW18" s="43">
        <f t="shared" ref="AW18:AW19" si="53">AU18+AV18</f>
        <v>138.62907300000001</v>
      </c>
      <c r="AX18" s="43">
        <v>102.177577</v>
      </c>
      <c r="AY18" s="43">
        <v>36.746155999999999</v>
      </c>
      <c r="AZ18" s="43">
        <f t="shared" ref="AZ18:AZ19" si="54">AX18+AY18</f>
        <v>138.923733</v>
      </c>
      <c r="BA18" s="43">
        <v>102.28906000000001</v>
      </c>
      <c r="BB18" s="43">
        <v>36.714763000000005</v>
      </c>
      <c r="BC18" s="43">
        <f t="shared" ref="BC18:BC19" si="55">BA18+BB18</f>
        <v>139.00382300000001</v>
      </c>
      <c r="BD18" s="43">
        <v>102.397139</v>
      </c>
      <c r="BE18" s="43">
        <v>36.651333000000001</v>
      </c>
      <c r="BF18" s="43">
        <f t="shared" ref="BF18:BF19" si="56">BD18+BE18</f>
        <v>139.048472</v>
      </c>
      <c r="BG18" s="43">
        <v>102.507289</v>
      </c>
      <c r="BH18" s="43">
        <v>36.718629</v>
      </c>
      <c r="BI18" s="43">
        <f t="shared" ref="BI18:BI19" si="57">BG18+BH18</f>
        <v>139.22591800000001</v>
      </c>
      <c r="BJ18" s="11" t="s">
        <v>31</v>
      </c>
    </row>
    <row r="19" spans="1:62" x14ac:dyDescent="0.25">
      <c r="A19" s="24" t="s">
        <v>15</v>
      </c>
      <c r="B19" s="41">
        <v>161.308446</v>
      </c>
      <c r="C19" s="41">
        <v>70.110781000000003</v>
      </c>
      <c r="D19" s="43">
        <f t="shared" si="38"/>
        <v>231.41922700000001</v>
      </c>
      <c r="E19" s="41">
        <v>161.270411</v>
      </c>
      <c r="F19" s="41">
        <v>70.205088000000003</v>
      </c>
      <c r="G19" s="43">
        <f>E19+F19</f>
        <v>231.47549900000001</v>
      </c>
      <c r="H19" s="41">
        <v>161.20422199999999</v>
      </c>
      <c r="I19" s="41">
        <v>70.207612999999995</v>
      </c>
      <c r="J19" s="41">
        <f t="shared" si="40"/>
        <v>231.411835</v>
      </c>
      <c r="K19" s="41">
        <v>161.27116100000001</v>
      </c>
      <c r="L19" s="41">
        <v>70.407320999999996</v>
      </c>
      <c r="M19" s="41">
        <f t="shared" si="41"/>
        <v>231.678482</v>
      </c>
      <c r="N19" s="41">
        <v>162.163837</v>
      </c>
      <c r="O19" s="41">
        <v>70.411372</v>
      </c>
      <c r="P19" s="41">
        <f t="shared" si="42"/>
        <v>232.575209</v>
      </c>
      <c r="Q19" s="41">
        <v>163.10810000000001</v>
      </c>
      <c r="R19" s="41">
        <v>70.415836999999996</v>
      </c>
      <c r="S19" s="41">
        <f t="shared" si="43"/>
        <v>233.52393699999999</v>
      </c>
      <c r="T19" s="41">
        <v>163.286416</v>
      </c>
      <c r="U19" s="41">
        <v>70.418130000000005</v>
      </c>
      <c r="V19" s="41">
        <f t="shared" si="44"/>
        <v>233.70454599999999</v>
      </c>
      <c r="W19" s="41">
        <v>163.24226200000001</v>
      </c>
      <c r="X19" s="41">
        <v>70.469791999999998</v>
      </c>
      <c r="Y19" s="41">
        <f t="shared" si="45"/>
        <v>233.71205400000002</v>
      </c>
      <c r="Z19" s="41">
        <v>163.17050800000001</v>
      </c>
      <c r="AA19" s="41">
        <v>70.638289</v>
      </c>
      <c r="AB19" s="41">
        <f t="shared" si="46"/>
        <v>233.80879700000003</v>
      </c>
      <c r="AC19" s="41">
        <v>163.17846800000001</v>
      </c>
      <c r="AD19" s="41">
        <v>70.535503000000006</v>
      </c>
      <c r="AE19" s="41">
        <f t="shared" si="47"/>
        <v>233.71397100000002</v>
      </c>
      <c r="AF19" s="41">
        <v>163.25253000000001</v>
      </c>
      <c r="AG19" s="41">
        <v>70.554833000000002</v>
      </c>
      <c r="AH19" s="41">
        <f t="shared" si="48"/>
        <v>233.80736300000001</v>
      </c>
      <c r="AI19" s="41">
        <v>163.30716899999999</v>
      </c>
      <c r="AJ19" s="41">
        <v>70.556853000000004</v>
      </c>
      <c r="AK19" s="41">
        <f t="shared" si="49"/>
        <v>233.86402199999998</v>
      </c>
      <c r="AL19" s="41">
        <v>163.41306</v>
      </c>
      <c r="AM19" s="41">
        <v>70.555830999999998</v>
      </c>
      <c r="AN19" s="41">
        <f t="shared" si="50"/>
        <v>233.96889099999999</v>
      </c>
      <c r="AO19" s="41">
        <v>163.775352</v>
      </c>
      <c r="AP19" s="41">
        <v>70.576132999999999</v>
      </c>
      <c r="AQ19" s="41">
        <f t="shared" si="51"/>
        <v>234.351485</v>
      </c>
      <c r="AR19" s="41">
        <v>163.79384099999999</v>
      </c>
      <c r="AS19" s="41">
        <v>70.577243999999993</v>
      </c>
      <c r="AT19" s="41">
        <f t="shared" si="52"/>
        <v>234.37108499999999</v>
      </c>
      <c r="AU19" s="41">
        <v>163.81603100000001</v>
      </c>
      <c r="AV19" s="41">
        <v>70.598675999999998</v>
      </c>
      <c r="AW19" s="41">
        <f t="shared" si="53"/>
        <v>234.41470700000002</v>
      </c>
      <c r="AX19" s="41">
        <v>163.87753900000001</v>
      </c>
      <c r="AY19" s="41">
        <v>70.601038000000003</v>
      </c>
      <c r="AZ19" s="41">
        <f t="shared" si="54"/>
        <v>234.47857700000003</v>
      </c>
      <c r="BA19" s="41">
        <v>163.96890400000001</v>
      </c>
      <c r="BB19" s="41">
        <v>70.601872999999998</v>
      </c>
      <c r="BC19" s="41">
        <f t="shared" si="55"/>
        <v>234.57077700000002</v>
      </c>
      <c r="BD19" s="41">
        <v>163.97436200000001</v>
      </c>
      <c r="BE19" s="41">
        <v>71.728129999999993</v>
      </c>
      <c r="BF19" s="41">
        <f t="shared" si="56"/>
        <v>235.70249200000001</v>
      </c>
      <c r="BG19" s="41">
        <v>163.99343999999999</v>
      </c>
      <c r="BH19" s="41">
        <v>71.743100999999996</v>
      </c>
      <c r="BI19" s="41">
        <f t="shared" si="57"/>
        <v>235.73654099999999</v>
      </c>
      <c r="BJ19" s="12" t="s">
        <v>32</v>
      </c>
    </row>
    <row r="20" spans="1:62" x14ac:dyDescent="0.25">
      <c r="A20" s="28" t="s">
        <v>16</v>
      </c>
      <c r="B20" s="39">
        <f>B6+B9+B13</f>
        <v>3184.1954069999997</v>
      </c>
      <c r="C20" s="39">
        <f>C6+C9+C13</f>
        <v>686.56142399999999</v>
      </c>
      <c r="D20" s="39">
        <f>B20+C20</f>
        <v>3870.7568309999997</v>
      </c>
      <c r="E20" s="39">
        <f>E6+E9+E13</f>
        <v>3184.1954070000002</v>
      </c>
      <c r="F20" s="39">
        <f>F6+F9+F13</f>
        <v>686.56142399999999</v>
      </c>
      <c r="G20" s="39">
        <f>E20+F20</f>
        <v>3870.7568310000001</v>
      </c>
      <c r="H20" s="39">
        <f>H6+H9+H13</f>
        <v>3184.1954070000002</v>
      </c>
      <c r="I20" s="39">
        <f>I6+I9+I13</f>
        <v>686.56142399999999</v>
      </c>
      <c r="J20" s="39">
        <f>H20+I20</f>
        <v>3870.7568310000001</v>
      </c>
      <c r="K20" s="39">
        <f>K6+K9+K13</f>
        <v>3225.1954069999997</v>
      </c>
      <c r="L20" s="39">
        <f>L6+L9+L13</f>
        <v>686.56142399999999</v>
      </c>
      <c r="M20" s="39">
        <f>K20+L20</f>
        <v>3911.7568309999997</v>
      </c>
      <c r="N20" s="39">
        <f>N6+N9+N13</f>
        <v>3220.145407</v>
      </c>
      <c r="O20" s="39">
        <f>O6+O9+O13</f>
        <v>682.10142399999995</v>
      </c>
      <c r="P20" s="39">
        <f>N20+O20</f>
        <v>3902.2468309999999</v>
      </c>
      <c r="Q20" s="39">
        <f>Q6+Q9+Q13</f>
        <v>3220.145407</v>
      </c>
      <c r="R20" s="39">
        <f>R6+R9+R13</f>
        <v>682.10142399999995</v>
      </c>
      <c r="S20" s="39">
        <f>Q20+R20</f>
        <v>3902.2468309999999</v>
      </c>
      <c r="T20" s="39">
        <f>T6+T9+T13</f>
        <v>3220.145407</v>
      </c>
      <c r="U20" s="39">
        <f>U6+U9+U13</f>
        <v>682.10142399999995</v>
      </c>
      <c r="V20" s="39">
        <f>T20+U20</f>
        <v>3902.2468309999999</v>
      </c>
      <c r="W20" s="39">
        <f>W6+W9+W13</f>
        <v>3220.145407</v>
      </c>
      <c r="X20" s="39">
        <f>X6+X9+X13</f>
        <v>682.10142399999995</v>
      </c>
      <c r="Y20" s="39">
        <f>W20+X20</f>
        <v>3902.2468309999999</v>
      </c>
      <c r="Z20" s="39">
        <f>Z6+Z9+Z13</f>
        <v>3220.145407</v>
      </c>
      <c r="AA20" s="39">
        <f>AA6+AA9+AA13</f>
        <v>698.10142399999995</v>
      </c>
      <c r="AB20" s="39">
        <f>Z20+AA20</f>
        <v>3918.2468309999999</v>
      </c>
      <c r="AC20" s="39">
        <f>AC6+AC9+AC13</f>
        <v>3220.145407</v>
      </c>
      <c r="AD20" s="39">
        <f>AD6+AD9+AD13</f>
        <v>698.10142399999995</v>
      </c>
      <c r="AE20" s="39">
        <f>AC20+AD20</f>
        <v>3918.2468309999999</v>
      </c>
      <c r="AF20" s="39">
        <f>AF6+AF9+AF13</f>
        <v>3220.145407</v>
      </c>
      <c r="AG20" s="39">
        <f>AG6+AG9+AG13</f>
        <v>698.10142399999995</v>
      </c>
      <c r="AH20" s="39">
        <f>AF20+AG20</f>
        <v>3918.2468309999999</v>
      </c>
      <c r="AI20" s="39">
        <f>AI6+AI9+AI13</f>
        <v>3220.145407</v>
      </c>
      <c r="AJ20" s="39">
        <f>AJ6+AJ9+AJ13</f>
        <v>698.10142400000007</v>
      </c>
      <c r="AK20" s="39">
        <f>AI20+AJ20</f>
        <v>3918.2468309999999</v>
      </c>
      <c r="AL20" s="39">
        <f>AL6+AL9+AL13</f>
        <v>3220.145407</v>
      </c>
      <c r="AM20" s="39">
        <f>AM6+AM9+AM13</f>
        <v>698.10142399999995</v>
      </c>
      <c r="AN20" s="39">
        <f>AL20+AM20</f>
        <v>3918.2468309999999</v>
      </c>
      <c r="AO20" s="39">
        <f>AO6+AO9+AO13</f>
        <v>3257.895407</v>
      </c>
      <c r="AP20" s="39">
        <f>AP6+AP9+AP13</f>
        <v>698.10142399999995</v>
      </c>
      <c r="AQ20" s="39">
        <f>AO20+AP20</f>
        <v>3955.9968309999999</v>
      </c>
      <c r="AR20" s="39">
        <f>AR6+AR9+AR13</f>
        <v>3257.895407</v>
      </c>
      <c r="AS20" s="39">
        <f>AS6+AS9+AS13</f>
        <v>698.10142399999995</v>
      </c>
      <c r="AT20" s="39">
        <f>AR20+AS20</f>
        <v>3955.9968309999999</v>
      </c>
      <c r="AU20" s="39">
        <f>AU6+AU9+AU13</f>
        <v>3257.895407</v>
      </c>
      <c r="AV20" s="39">
        <f>AV6+AV9+AV13</f>
        <v>698.10142399999995</v>
      </c>
      <c r="AW20" s="39">
        <f>AU20+AV20</f>
        <v>3955.9968309999999</v>
      </c>
      <c r="AX20" s="39">
        <f>AX6+AX9+AX13</f>
        <v>3257.895407</v>
      </c>
      <c r="AY20" s="39">
        <f>AY6+AY9+AY13</f>
        <v>698.10142399999995</v>
      </c>
      <c r="AZ20" s="39">
        <f>AX20+AY20</f>
        <v>3955.9968309999999</v>
      </c>
      <c r="BA20" s="39">
        <f>BA6+BA9+BA13</f>
        <v>3257.895407</v>
      </c>
      <c r="BB20" s="39">
        <f>BB6+BB9+BB13</f>
        <v>698.10142399999995</v>
      </c>
      <c r="BC20" s="39">
        <f>BA20+BB20</f>
        <v>3955.9968309999999</v>
      </c>
      <c r="BD20" s="39">
        <f>BD6+BD9+BD13</f>
        <v>3257.895407</v>
      </c>
      <c r="BE20" s="39">
        <f>BE6+BE9+BE13</f>
        <v>714.10142399999995</v>
      </c>
      <c r="BF20" s="39">
        <f>BD20+BE20</f>
        <v>3971.9968309999999</v>
      </c>
      <c r="BG20" s="39">
        <f>BG6+BG9+BG13</f>
        <v>3257.895407</v>
      </c>
      <c r="BH20" s="39">
        <f>BH6+BH9+BH13</f>
        <v>714.10142399999995</v>
      </c>
      <c r="BI20" s="39">
        <f>BG20+BH20</f>
        <v>3971.9968309999999</v>
      </c>
      <c r="BJ20" s="4" t="s">
        <v>16</v>
      </c>
    </row>
    <row r="21" spans="1:62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14"/>
    </row>
    <row r="22" spans="1:62" ht="18.75" x14ac:dyDescent="0.25">
      <c r="A22" s="56" t="s">
        <v>17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13" t="s">
        <v>33</v>
      </c>
    </row>
    <row r="23" spans="1:62" x14ac:dyDescent="0.25">
      <c r="A23" s="328" t="s">
        <v>2</v>
      </c>
      <c r="B23" s="330">
        <f>B4</f>
        <v>44200</v>
      </c>
      <c r="C23" s="330"/>
      <c r="D23" s="330"/>
      <c r="E23" s="321">
        <f>E4</f>
        <v>44201</v>
      </c>
      <c r="F23" s="322"/>
      <c r="G23" s="323"/>
      <c r="H23" s="321">
        <f>H4</f>
        <v>44202</v>
      </c>
      <c r="I23" s="322"/>
      <c r="J23" s="323"/>
      <c r="K23" s="321">
        <f>K4</f>
        <v>44203</v>
      </c>
      <c r="L23" s="322"/>
      <c r="M23" s="323"/>
      <c r="N23" s="321">
        <f>N4</f>
        <v>44204</v>
      </c>
      <c r="O23" s="322"/>
      <c r="P23" s="323"/>
      <c r="Q23" s="321">
        <f>Q4</f>
        <v>44207</v>
      </c>
      <c r="R23" s="322"/>
      <c r="S23" s="323"/>
      <c r="T23" s="321">
        <f>T4</f>
        <v>44208</v>
      </c>
      <c r="U23" s="322"/>
      <c r="V23" s="323"/>
      <c r="W23" s="321">
        <f>W4</f>
        <v>44209</v>
      </c>
      <c r="X23" s="322"/>
      <c r="Y23" s="323"/>
      <c r="Z23" s="321">
        <f>Z4</f>
        <v>44210</v>
      </c>
      <c r="AA23" s="322"/>
      <c r="AB23" s="323"/>
      <c r="AC23" s="321">
        <f>AC4</f>
        <v>44211</v>
      </c>
      <c r="AD23" s="322"/>
      <c r="AE23" s="323"/>
      <c r="AF23" s="321">
        <f>AF4</f>
        <v>44214</v>
      </c>
      <c r="AG23" s="322"/>
      <c r="AH23" s="323"/>
      <c r="AI23" s="321">
        <f>AI4</f>
        <v>44215</v>
      </c>
      <c r="AJ23" s="322"/>
      <c r="AK23" s="323"/>
      <c r="AL23" s="321">
        <f>AL4</f>
        <v>44216</v>
      </c>
      <c r="AM23" s="322"/>
      <c r="AN23" s="323"/>
      <c r="AO23" s="321">
        <f>AO4</f>
        <v>44217</v>
      </c>
      <c r="AP23" s="322"/>
      <c r="AQ23" s="323"/>
      <c r="AR23" s="321">
        <f>AR4</f>
        <v>44218</v>
      </c>
      <c r="AS23" s="322"/>
      <c r="AT23" s="323"/>
      <c r="AU23" s="321">
        <f>AU4</f>
        <v>44221</v>
      </c>
      <c r="AV23" s="322"/>
      <c r="AW23" s="323"/>
      <c r="AX23" s="321">
        <f>AX4</f>
        <v>44222</v>
      </c>
      <c r="AY23" s="322"/>
      <c r="AZ23" s="323"/>
      <c r="BA23" s="321">
        <f>BA4</f>
        <v>44223</v>
      </c>
      <c r="BB23" s="322"/>
      <c r="BC23" s="323"/>
      <c r="BD23" s="321">
        <f>BD4</f>
        <v>44224</v>
      </c>
      <c r="BE23" s="322"/>
      <c r="BF23" s="323"/>
      <c r="BG23" s="321">
        <f>BG4</f>
        <v>44225</v>
      </c>
      <c r="BH23" s="322"/>
      <c r="BI23" s="323"/>
      <c r="BJ23" s="320" t="s">
        <v>20</v>
      </c>
    </row>
    <row r="24" spans="1:62" x14ac:dyDescent="0.25">
      <c r="A24" s="329"/>
      <c r="B24" s="64" t="s">
        <v>21</v>
      </c>
      <c r="C24" s="64" t="s">
        <v>22</v>
      </c>
      <c r="D24" s="64" t="s">
        <v>16</v>
      </c>
      <c r="E24" s="64" t="s">
        <v>21</v>
      </c>
      <c r="F24" s="64" t="s">
        <v>22</v>
      </c>
      <c r="G24" s="64" t="s">
        <v>16</v>
      </c>
      <c r="H24" s="64" t="s">
        <v>21</v>
      </c>
      <c r="I24" s="64" t="s">
        <v>22</v>
      </c>
      <c r="J24" s="64" t="s">
        <v>16</v>
      </c>
      <c r="K24" s="64" t="s">
        <v>21</v>
      </c>
      <c r="L24" s="64" t="s">
        <v>22</v>
      </c>
      <c r="M24" s="64" t="s">
        <v>16</v>
      </c>
      <c r="N24" s="64" t="s">
        <v>21</v>
      </c>
      <c r="O24" s="64" t="s">
        <v>22</v>
      </c>
      <c r="P24" s="64" t="s">
        <v>16</v>
      </c>
      <c r="Q24" s="64" t="s">
        <v>21</v>
      </c>
      <c r="R24" s="64" t="s">
        <v>22</v>
      </c>
      <c r="S24" s="64" t="s">
        <v>16</v>
      </c>
      <c r="T24" s="64" t="s">
        <v>21</v>
      </c>
      <c r="U24" s="64" t="s">
        <v>22</v>
      </c>
      <c r="V24" s="64" t="s">
        <v>16</v>
      </c>
      <c r="W24" s="64" t="s">
        <v>21</v>
      </c>
      <c r="X24" s="64" t="s">
        <v>22</v>
      </c>
      <c r="Y24" s="64" t="s">
        <v>16</v>
      </c>
      <c r="Z24" s="64" t="s">
        <v>21</v>
      </c>
      <c r="AA24" s="64" t="s">
        <v>22</v>
      </c>
      <c r="AB24" s="64" t="s">
        <v>16</v>
      </c>
      <c r="AC24" s="64" t="s">
        <v>21</v>
      </c>
      <c r="AD24" s="64" t="s">
        <v>22</v>
      </c>
      <c r="AE24" s="64" t="s">
        <v>16</v>
      </c>
      <c r="AF24" s="64" t="s">
        <v>21</v>
      </c>
      <c r="AG24" s="64" t="s">
        <v>22</v>
      </c>
      <c r="AH24" s="64" t="s">
        <v>16</v>
      </c>
      <c r="AI24" s="64" t="s">
        <v>21</v>
      </c>
      <c r="AJ24" s="64" t="s">
        <v>22</v>
      </c>
      <c r="AK24" s="64" t="s">
        <v>16</v>
      </c>
      <c r="AL24" s="64" t="s">
        <v>21</v>
      </c>
      <c r="AM24" s="64" t="s">
        <v>22</v>
      </c>
      <c r="AN24" s="64" t="s">
        <v>16</v>
      </c>
      <c r="AO24" s="64" t="s">
        <v>21</v>
      </c>
      <c r="AP24" s="64" t="s">
        <v>22</v>
      </c>
      <c r="AQ24" s="64" t="s">
        <v>16</v>
      </c>
      <c r="AR24" s="64" t="s">
        <v>21</v>
      </c>
      <c r="AS24" s="64" t="s">
        <v>22</v>
      </c>
      <c r="AT24" s="64" t="s">
        <v>16</v>
      </c>
      <c r="AU24" s="64" t="s">
        <v>21</v>
      </c>
      <c r="AV24" s="64" t="s">
        <v>22</v>
      </c>
      <c r="AW24" s="64" t="s">
        <v>16</v>
      </c>
      <c r="AX24" s="64" t="s">
        <v>21</v>
      </c>
      <c r="AY24" s="64" t="s">
        <v>22</v>
      </c>
      <c r="AZ24" s="64" t="s">
        <v>16</v>
      </c>
      <c r="BA24" s="64" t="s">
        <v>21</v>
      </c>
      <c r="BB24" s="64" t="s">
        <v>22</v>
      </c>
      <c r="BC24" s="64" t="s">
        <v>16</v>
      </c>
      <c r="BD24" s="64" t="s">
        <v>21</v>
      </c>
      <c r="BE24" s="64" t="s">
        <v>22</v>
      </c>
      <c r="BF24" s="64" t="s">
        <v>16</v>
      </c>
      <c r="BG24" s="64" t="s">
        <v>21</v>
      </c>
      <c r="BH24" s="64" t="s">
        <v>22</v>
      </c>
      <c r="BI24" s="64" t="s">
        <v>16</v>
      </c>
      <c r="BJ24" s="320"/>
    </row>
    <row r="25" spans="1:62" x14ac:dyDescent="0.25">
      <c r="A25" s="33" t="s">
        <v>3</v>
      </c>
      <c r="B25" s="52">
        <f t="shared" ref="B25:BI25" si="58">(B6/B20)*100</f>
        <v>34.754097300913543</v>
      </c>
      <c r="C25" s="52">
        <f t="shared" si="58"/>
        <v>45.292649008488425</v>
      </c>
      <c r="D25" s="52">
        <f t="shared" si="58"/>
        <v>36.623334605955257</v>
      </c>
      <c r="E25" s="52">
        <f t="shared" si="58"/>
        <v>35.130492197208305</v>
      </c>
      <c r="F25" s="52">
        <f t="shared" si="58"/>
        <v>45.261861668476143</v>
      </c>
      <c r="G25" s="52">
        <f t="shared" si="58"/>
        <v>36.927507033055477</v>
      </c>
      <c r="H25" s="52">
        <f t="shared" si="58"/>
        <v>35.668890561903879</v>
      </c>
      <c r="I25" s="52">
        <f t="shared" si="58"/>
        <v>45.187472548705273</v>
      </c>
      <c r="J25" s="52">
        <f t="shared" si="58"/>
        <v>37.357214444970126</v>
      </c>
      <c r="K25" s="52">
        <f t="shared" si="58"/>
        <v>36.939760344883808</v>
      </c>
      <c r="L25" s="52">
        <f t="shared" si="58"/>
        <v>45.174728605200507</v>
      </c>
      <c r="M25" s="52">
        <f t="shared" si="58"/>
        <v>38.385098534260088</v>
      </c>
      <c r="N25" s="52">
        <f t="shared" si="58"/>
        <v>38.610667403318288</v>
      </c>
      <c r="O25" s="52">
        <f t="shared" si="58"/>
        <v>45.07902302810615</v>
      </c>
      <c r="P25" s="52">
        <f t="shared" si="58"/>
        <v>39.741317199111847</v>
      </c>
      <c r="Q25" s="52">
        <f t="shared" si="58"/>
        <v>36.471853800358531</v>
      </c>
      <c r="R25" s="52">
        <f t="shared" si="58"/>
        <v>45.123524621171292</v>
      </c>
      <c r="S25" s="52">
        <f t="shared" si="58"/>
        <v>37.984140757701859</v>
      </c>
      <c r="T25" s="52">
        <f t="shared" si="58"/>
        <v>35.492416849112793</v>
      </c>
      <c r="U25" s="52">
        <f t="shared" si="58"/>
        <v>45.571283692262163</v>
      </c>
      <c r="V25" s="52">
        <f t="shared" si="58"/>
        <v>37.254173530264822</v>
      </c>
      <c r="W25" s="52">
        <f t="shared" si="58"/>
        <v>35.414911715506889</v>
      </c>
      <c r="X25" s="52">
        <f t="shared" si="58"/>
        <v>45.503490108532588</v>
      </c>
      <c r="Y25" s="52">
        <f t="shared" si="58"/>
        <v>37.17836594740001</v>
      </c>
      <c r="Z25" s="52">
        <f t="shared" si="58"/>
        <v>35.934992236206185</v>
      </c>
      <c r="AA25" s="52">
        <f t="shared" si="58"/>
        <v>45.582141084416413</v>
      </c>
      <c r="AB25" s="52">
        <f t="shared" si="58"/>
        <v>37.653793689752362</v>
      </c>
      <c r="AC25" s="52">
        <f t="shared" si="58"/>
        <v>36.022943078234725</v>
      </c>
      <c r="AD25" s="52">
        <f t="shared" si="58"/>
        <v>45.520976762826372</v>
      </c>
      <c r="AE25" s="52">
        <f t="shared" si="58"/>
        <v>37.71517716312038</v>
      </c>
      <c r="AF25" s="52">
        <f t="shared" si="58"/>
        <v>35.940084583888485</v>
      </c>
      <c r="AG25" s="52">
        <f t="shared" si="58"/>
        <v>45.514945404265504</v>
      </c>
      <c r="AH25" s="52">
        <f t="shared" si="58"/>
        <v>37.646006712230026</v>
      </c>
      <c r="AI25" s="52">
        <f t="shared" si="58"/>
        <v>35.985531941539428</v>
      </c>
      <c r="AJ25" s="52">
        <f t="shared" si="58"/>
        <v>45.446960583767556</v>
      </c>
      <c r="AK25" s="52">
        <f t="shared" si="58"/>
        <v>37.671244223868548</v>
      </c>
      <c r="AL25" s="52">
        <f t="shared" si="58"/>
        <v>36.356894581686191</v>
      </c>
      <c r="AM25" s="52">
        <f t="shared" si="58"/>
        <v>45.420922819948302</v>
      </c>
      <c r="AN25" s="52">
        <f t="shared" si="58"/>
        <v>37.971803313378338</v>
      </c>
      <c r="AO25" s="52">
        <f t="shared" si="58"/>
        <v>37.388086259087196</v>
      </c>
      <c r="AP25" s="52">
        <f t="shared" si="58"/>
        <v>45.365856609397206</v>
      </c>
      <c r="AQ25" s="52">
        <f t="shared" si="58"/>
        <v>38.795896497521738</v>
      </c>
      <c r="AR25" s="52">
        <f t="shared" si="58"/>
        <v>37.675463870409018</v>
      </c>
      <c r="AS25" s="52">
        <f t="shared" si="58"/>
        <v>45.32623657848319</v>
      </c>
      <c r="AT25" s="52">
        <f t="shared" si="58"/>
        <v>39.025569937318281</v>
      </c>
      <c r="AU25" s="52">
        <f t="shared" si="58"/>
        <v>37.194566725389052</v>
      </c>
      <c r="AV25" s="52">
        <f t="shared" si="58"/>
        <v>45.216961912399711</v>
      </c>
      <c r="AW25" s="52">
        <f t="shared" si="58"/>
        <v>38.61025175831341</v>
      </c>
      <c r="AX25" s="52">
        <f t="shared" si="58"/>
        <v>36.643009239492145</v>
      </c>
      <c r="AY25" s="52">
        <f t="shared" si="58"/>
        <v>45.211727572697235</v>
      </c>
      <c r="AZ25" s="52">
        <f t="shared" si="58"/>
        <v>38.155102076218022</v>
      </c>
      <c r="BA25" s="52">
        <f t="shared" si="58"/>
        <v>36.386124043545756</v>
      </c>
      <c r="BB25" s="52">
        <f t="shared" si="58"/>
        <v>45.310236324628953</v>
      </c>
      <c r="BC25" s="52">
        <f t="shared" si="58"/>
        <v>37.960932052121755</v>
      </c>
      <c r="BD25" s="52">
        <f t="shared" si="58"/>
        <v>36.333224217593788</v>
      </c>
      <c r="BE25" s="52">
        <f t="shared" si="58"/>
        <v>45.143206436177053</v>
      </c>
      <c r="BF25" s="52">
        <f t="shared" si="58"/>
        <v>37.917117940419622</v>
      </c>
      <c r="BG25" s="52">
        <f t="shared" si="58"/>
        <v>36.411870143257794</v>
      </c>
      <c r="BH25" s="52">
        <f t="shared" si="58"/>
        <v>45.0208581295309</v>
      </c>
      <c r="BI25" s="52">
        <f t="shared" si="58"/>
        <v>37.959628321767909</v>
      </c>
      <c r="BJ25" s="36" t="s">
        <v>3</v>
      </c>
    </row>
    <row r="26" spans="1:62" x14ac:dyDescent="0.25">
      <c r="A26" s="26" t="s">
        <v>4</v>
      </c>
      <c r="B26" s="44">
        <f t="shared" ref="B26:BI26" si="59">(B7/B20)*100</f>
        <v>34.754097300913543</v>
      </c>
      <c r="C26" s="44">
        <f t="shared" si="59"/>
        <v>37.502692694251927</v>
      </c>
      <c r="D26" s="44">
        <f t="shared" si="59"/>
        <v>35.241619418587547</v>
      </c>
      <c r="E26" s="44">
        <f t="shared" si="59"/>
        <v>35.130492197208305</v>
      </c>
      <c r="F26" s="44">
        <f t="shared" si="59"/>
        <v>37.447872544612991</v>
      </c>
      <c r="G26" s="44">
        <f t="shared" si="59"/>
        <v>35.541529113431416</v>
      </c>
      <c r="H26" s="44">
        <f t="shared" si="59"/>
        <v>35.668890561903879</v>
      </c>
      <c r="I26" s="44">
        <f t="shared" si="59"/>
        <v>37.379584117152497</v>
      </c>
      <c r="J26" s="44">
        <f t="shared" si="59"/>
        <v>35.972318613470655</v>
      </c>
      <c r="K26" s="44">
        <f t="shared" si="59"/>
        <v>36.939760344883808</v>
      </c>
      <c r="L26" s="44">
        <f t="shared" si="59"/>
        <v>37.359965333560595</v>
      </c>
      <c r="M26" s="44">
        <f t="shared" si="59"/>
        <v>37.013511487365761</v>
      </c>
      <c r="N26" s="44">
        <f t="shared" si="59"/>
        <v>38.610667403318288</v>
      </c>
      <c r="O26" s="44">
        <f t="shared" si="59"/>
        <v>37.20729778156862</v>
      </c>
      <c r="P26" s="44">
        <f t="shared" si="59"/>
        <v>38.365362465201784</v>
      </c>
      <c r="Q26" s="44">
        <f t="shared" si="59"/>
        <v>36.471853800358531</v>
      </c>
      <c r="R26" s="44">
        <f t="shared" si="59"/>
        <v>37.242123394247592</v>
      </c>
      <c r="S26" s="44">
        <f t="shared" si="59"/>
        <v>36.606494690494372</v>
      </c>
      <c r="T26" s="44">
        <f t="shared" si="59"/>
        <v>35.492416849112793</v>
      </c>
      <c r="U26" s="44">
        <f t="shared" si="59"/>
        <v>37.689882465338478</v>
      </c>
      <c r="V26" s="44">
        <f t="shared" si="59"/>
        <v>35.876527463057343</v>
      </c>
      <c r="W26" s="44">
        <f t="shared" si="59"/>
        <v>35.414911715506889</v>
      </c>
      <c r="X26" s="44">
        <f t="shared" si="59"/>
        <v>37.622088881608903</v>
      </c>
      <c r="Y26" s="44">
        <f t="shared" si="59"/>
        <v>35.800719880192531</v>
      </c>
      <c r="Z26" s="44">
        <f t="shared" si="59"/>
        <v>35.934992236206185</v>
      </c>
      <c r="AA26" s="44">
        <f t="shared" si="59"/>
        <v>37.768341094230458</v>
      </c>
      <c r="AB26" s="44">
        <f t="shared" si="59"/>
        <v>36.2616341002025</v>
      </c>
      <c r="AC26" s="44">
        <f t="shared" si="59"/>
        <v>36.022943078234725</v>
      </c>
      <c r="AD26" s="44">
        <f t="shared" si="59"/>
        <v>37.672081585669417</v>
      </c>
      <c r="AE26" s="44">
        <f t="shared" si="59"/>
        <v>36.316764777088643</v>
      </c>
      <c r="AF26" s="44">
        <f t="shared" si="59"/>
        <v>35.940084583888485</v>
      </c>
      <c r="AG26" s="44">
        <f t="shared" si="59"/>
        <v>37.658887944053248</v>
      </c>
      <c r="AH26" s="44">
        <f t="shared" si="59"/>
        <v>36.246318245283618</v>
      </c>
      <c r="AI26" s="44">
        <f t="shared" si="59"/>
        <v>35.985531941539428</v>
      </c>
      <c r="AJ26" s="44">
        <f t="shared" si="59"/>
        <v>37.575031504304739</v>
      </c>
      <c r="AK26" s="44">
        <f t="shared" si="59"/>
        <v>36.268727961615241</v>
      </c>
      <c r="AL26" s="44">
        <f t="shared" si="59"/>
        <v>36.356894581686191</v>
      </c>
      <c r="AM26" s="44">
        <f t="shared" si="59"/>
        <v>37.543262911321612</v>
      </c>
      <c r="AN26" s="44">
        <f t="shared" si="59"/>
        <v>36.568266007741968</v>
      </c>
      <c r="AO26" s="44">
        <f t="shared" si="59"/>
        <v>37.388086259087196</v>
      </c>
      <c r="AP26" s="44">
        <f t="shared" si="59"/>
        <v>37.47295880032469</v>
      </c>
      <c r="AQ26" s="44">
        <f t="shared" si="59"/>
        <v>37.403063430310411</v>
      </c>
      <c r="AR26" s="44">
        <f t="shared" si="59"/>
        <v>37.675463870409018</v>
      </c>
      <c r="AS26" s="44">
        <f t="shared" si="59"/>
        <v>37.435487454327273</v>
      </c>
      <c r="AT26" s="44">
        <f t="shared" si="59"/>
        <v>37.633116041290378</v>
      </c>
      <c r="AU26" s="44">
        <f t="shared" si="59"/>
        <v>37.194566725389052</v>
      </c>
      <c r="AV26" s="44">
        <f t="shared" si="59"/>
        <v>37.321915418410612</v>
      </c>
      <c r="AW26" s="44">
        <f t="shared" si="59"/>
        <v>37.217039519918664</v>
      </c>
      <c r="AX26" s="44">
        <f t="shared" si="59"/>
        <v>36.643009239492145</v>
      </c>
      <c r="AY26" s="44">
        <f t="shared" si="59"/>
        <v>37.307478977438677</v>
      </c>
      <c r="AZ26" s="44">
        <f t="shared" si="59"/>
        <v>36.760265974035107</v>
      </c>
      <c r="BA26" s="44">
        <f t="shared" si="59"/>
        <v>36.386124043545756</v>
      </c>
      <c r="BB26" s="44">
        <f t="shared" si="59"/>
        <v>37.392952374209742</v>
      </c>
      <c r="BC26" s="44">
        <f t="shared" si="59"/>
        <v>36.563795644759459</v>
      </c>
      <c r="BD26" s="44">
        <f t="shared" si="59"/>
        <v>36.333224217593788</v>
      </c>
      <c r="BE26" s="44">
        <f t="shared" si="59"/>
        <v>37.2693635743261</v>
      </c>
      <c r="BF26" s="44">
        <f t="shared" si="59"/>
        <v>36.501527082915231</v>
      </c>
      <c r="BG26" s="44">
        <f t="shared" si="59"/>
        <v>36.411870143257794</v>
      </c>
      <c r="BH26" s="44">
        <f t="shared" si="59"/>
        <v>37.147715448331041</v>
      </c>
      <c r="BI26" s="44">
        <f t="shared" si="59"/>
        <v>36.544163345532127</v>
      </c>
      <c r="BJ26" s="2" t="s">
        <v>23</v>
      </c>
    </row>
    <row r="27" spans="1:62" x14ac:dyDescent="0.25">
      <c r="A27" s="27" t="s">
        <v>5</v>
      </c>
      <c r="B27" s="53">
        <f t="shared" ref="B27:BI27" si="60">(B8/B20)*100</f>
        <v>0</v>
      </c>
      <c r="C27" s="53">
        <f t="shared" si="60"/>
        <v>7.7899563142364974</v>
      </c>
      <c r="D27" s="53">
        <f t="shared" si="60"/>
        <v>1.3817151873677083</v>
      </c>
      <c r="E27" s="53">
        <f t="shared" si="60"/>
        <v>0</v>
      </c>
      <c r="F27" s="53">
        <f t="shared" si="60"/>
        <v>7.8139891238631565</v>
      </c>
      <c r="G27" s="53">
        <f t="shared" si="60"/>
        <v>1.3859779196240603</v>
      </c>
      <c r="H27" s="53">
        <f t="shared" si="60"/>
        <v>0</v>
      </c>
      <c r="I27" s="53">
        <f t="shared" si="60"/>
        <v>7.8078884315527768</v>
      </c>
      <c r="J27" s="53">
        <f t="shared" si="60"/>
        <v>1.3848958314994706</v>
      </c>
      <c r="K27" s="53">
        <f t="shared" si="60"/>
        <v>0</v>
      </c>
      <c r="L27" s="53">
        <f t="shared" si="60"/>
        <v>7.8147632716399169</v>
      </c>
      <c r="M27" s="53">
        <f t="shared" si="60"/>
        <v>1.371587046894327</v>
      </c>
      <c r="N27" s="53">
        <f t="shared" si="60"/>
        <v>0</v>
      </c>
      <c r="O27" s="53">
        <f t="shared" si="60"/>
        <v>7.8717252465375314</v>
      </c>
      <c r="P27" s="53">
        <f t="shared" si="60"/>
        <v>1.3759547339100653</v>
      </c>
      <c r="Q27" s="53">
        <f t="shared" si="60"/>
        <v>0</v>
      </c>
      <c r="R27" s="53">
        <f t="shared" si="60"/>
        <v>7.8814012269236953</v>
      </c>
      <c r="S27" s="53">
        <f t="shared" si="60"/>
        <v>1.3776460672074795</v>
      </c>
      <c r="T27" s="53">
        <f t="shared" si="60"/>
        <v>0</v>
      </c>
      <c r="U27" s="53">
        <f t="shared" si="60"/>
        <v>7.8814012269236953</v>
      </c>
      <c r="V27" s="53">
        <f t="shared" si="60"/>
        <v>1.3776460672074795</v>
      </c>
      <c r="W27" s="53">
        <f t="shared" si="60"/>
        <v>0</v>
      </c>
      <c r="X27" s="53">
        <f t="shared" si="60"/>
        <v>7.8814012269236953</v>
      </c>
      <c r="Y27" s="53">
        <f t="shared" si="60"/>
        <v>1.3776460672074795</v>
      </c>
      <c r="Z27" s="53">
        <f t="shared" si="60"/>
        <v>0</v>
      </c>
      <c r="AA27" s="53">
        <f t="shared" si="60"/>
        <v>7.8137999901859532</v>
      </c>
      <c r="AB27" s="53">
        <f t="shared" si="60"/>
        <v>1.39215958954986</v>
      </c>
      <c r="AC27" s="53">
        <f t="shared" si="60"/>
        <v>0</v>
      </c>
      <c r="AD27" s="53">
        <f t="shared" si="60"/>
        <v>7.848895177156952</v>
      </c>
      <c r="AE27" s="53">
        <f t="shared" si="60"/>
        <v>1.3984123860317363</v>
      </c>
      <c r="AF27" s="53">
        <f t="shared" si="60"/>
        <v>0</v>
      </c>
      <c r="AG27" s="53">
        <f t="shared" si="60"/>
        <v>7.8560574602122566</v>
      </c>
      <c r="AH27" s="53">
        <f t="shared" si="60"/>
        <v>1.3996884669464049</v>
      </c>
      <c r="AI27" s="53">
        <f t="shared" si="60"/>
        <v>0</v>
      </c>
      <c r="AJ27" s="53">
        <f t="shared" si="60"/>
        <v>7.8719290794628138</v>
      </c>
      <c r="AK27" s="53">
        <f t="shared" si="60"/>
        <v>1.4025162622533107</v>
      </c>
      <c r="AL27" s="53">
        <f t="shared" si="60"/>
        <v>0</v>
      </c>
      <c r="AM27" s="53">
        <f t="shared" si="60"/>
        <v>7.8776599086266872</v>
      </c>
      <c r="AN27" s="53">
        <f t="shared" si="60"/>
        <v>1.4035373056363736</v>
      </c>
      <c r="AO27" s="53">
        <f t="shared" si="60"/>
        <v>0</v>
      </c>
      <c r="AP27" s="53">
        <f t="shared" si="60"/>
        <v>7.8928978090725108</v>
      </c>
      <c r="AQ27" s="53">
        <f t="shared" si="60"/>
        <v>1.3928330672113221</v>
      </c>
      <c r="AR27" s="53">
        <f t="shared" si="60"/>
        <v>0</v>
      </c>
      <c r="AS27" s="53">
        <f t="shared" si="60"/>
        <v>7.8907491241559198</v>
      </c>
      <c r="AT27" s="53">
        <f t="shared" si="60"/>
        <v>1.392453896027906</v>
      </c>
      <c r="AU27" s="53">
        <f t="shared" si="60"/>
        <v>0</v>
      </c>
      <c r="AV27" s="53">
        <f t="shared" si="60"/>
        <v>7.8950464939891027</v>
      </c>
      <c r="AW27" s="53">
        <f t="shared" si="60"/>
        <v>1.3932122383947378</v>
      </c>
      <c r="AX27" s="53">
        <f t="shared" si="60"/>
        <v>0</v>
      </c>
      <c r="AY27" s="53">
        <f t="shared" si="60"/>
        <v>7.9042485952585588</v>
      </c>
      <c r="AZ27" s="53">
        <f t="shared" si="60"/>
        <v>1.3948361021829139</v>
      </c>
      <c r="BA27" s="53">
        <f t="shared" si="60"/>
        <v>0</v>
      </c>
      <c r="BB27" s="53">
        <f t="shared" si="60"/>
        <v>7.9172839504192156</v>
      </c>
      <c r="BC27" s="53">
        <f t="shared" si="60"/>
        <v>1.397136407362304</v>
      </c>
      <c r="BD27" s="53">
        <f t="shared" si="60"/>
        <v>0</v>
      </c>
      <c r="BE27" s="53">
        <f t="shared" si="60"/>
        <v>7.8738428618509504</v>
      </c>
      <c r="BF27" s="53">
        <f t="shared" si="60"/>
        <v>1.4155908575043874</v>
      </c>
      <c r="BG27" s="53">
        <f t="shared" si="60"/>
        <v>0</v>
      </c>
      <c r="BH27" s="53">
        <f t="shared" si="60"/>
        <v>7.8731426811998624</v>
      </c>
      <c r="BI27" s="53">
        <f t="shared" si="60"/>
        <v>1.4154649762357778</v>
      </c>
      <c r="BJ27" s="3" t="s">
        <v>24</v>
      </c>
    </row>
    <row r="28" spans="1:62" x14ac:dyDescent="0.25">
      <c r="A28" s="34" t="s">
        <v>6</v>
      </c>
      <c r="B28" s="52">
        <f t="shared" ref="B28:BI28" si="61">(B9/B20)*100</f>
        <v>11.111096675229897</v>
      </c>
      <c r="C28" s="52">
        <f t="shared" si="61"/>
        <v>8.1064251579622688</v>
      </c>
      <c r="D28" s="52">
        <f t="shared" si="61"/>
        <v>10.578153985824486</v>
      </c>
      <c r="E28" s="52">
        <f t="shared" si="61"/>
        <v>10.633880359717509</v>
      </c>
      <c r="F28" s="52">
        <f t="shared" si="61"/>
        <v>8.1064251579622688</v>
      </c>
      <c r="G28" s="52">
        <f t="shared" si="61"/>
        <v>10.185582179755377</v>
      </c>
      <c r="H28" s="52">
        <f t="shared" si="61"/>
        <v>10.130930698877174</v>
      </c>
      <c r="I28" s="52">
        <f t="shared" si="61"/>
        <v>8.0481638012915795</v>
      </c>
      <c r="J28" s="52">
        <f t="shared" si="61"/>
        <v>9.7615074905747807</v>
      </c>
      <c r="K28" s="52">
        <f t="shared" si="61"/>
        <v>9.1770325716577581</v>
      </c>
      <c r="L28" s="52">
        <f t="shared" si="61"/>
        <v>8.040881131707744</v>
      </c>
      <c r="M28" s="52">
        <f t="shared" si="61"/>
        <v>8.9776240234806153</v>
      </c>
      <c r="N28" s="52">
        <f t="shared" si="61"/>
        <v>7.3615344041512101</v>
      </c>
      <c r="O28" s="52">
        <f t="shared" si="61"/>
        <v>7.8500918068747509</v>
      </c>
      <c r="P28" s="52">
        <f t="shared" si="61"/>
        <v>7.4469328206368397</v>
      </c>
      <c r="Q28" s="52">
        <f t="shared" si="61"/>
        <v>9.4834569065160235</v>
      </c>
      <c r="R28" s="52">
        <f t="shared" si="61"/>
        <v>7.8119743083837943</v>
      </c>
      <c r="S28" s="52">
        <f t="shared" si="61"/>
        <v>9.1912865980363208</v>
      </c>
      <c r="T28" s="52">
        <f t="shared" si="61"/>
        <v>10.430634631276451</v>
      </c>
      <c r="U28" s="52">
        <f t="shared" si="61"/>
        <v>7.3574964417608371</v>
      </c>
      <c r="V28" s="52">
        <f t="shared" si="61"/>
        <v>9.8934589922151446</v>
      </c>
      <c r="W28" s="52">
        <f t="shared" si="61"/>
        <v>10.509978719106954</v>
      </c>
      <c r="X28" s="52">
        <f t="shared" si="61"/>
        <v>7.3956139402517955</v>
      </c>
      <c r="Y28" s="52">
        <f t="shared" si="61"/>
        <v>9.9655967918447654</v>
      </c>
      <c r="Z28" s="52">
        <f t="shared" si="61"/>
        <v>10.01854128384085</v>
      </c>
      <c r="AA28" s="52">
        <f t="shared" si="61"/>
        <v>8.1193952699915997</v>
      </c>
      <c r="AB28" s="52">
        <f t="shared" si="61"/>
        <v>9.6801765524097494</v>
      </c>
      <c r="AC28" s="52">
        <f t="shared" si="61"/>
        <v>9.8710481927004476</v>
      </c>
      <c r="AD28" s="52">
        <f t="shared" si="61"/>
        <v>8.1043544755754571</v>
      </c>
      <c r="AE28" s="52">
        <f t="shared" si="61"/>
        <v>9.5562820605775158</v>
      </c>
      <c r="AF28" s="52">
        <f t="shared" si="61"/>
        <v>9.943125993751126</v>
      </c>
      <c r="AG28" s="52">
        <f t="shared" si="61"/>
        <v>8.1043544755754571</v>
      </c>
      <c r="AH28" s="52">
        <f t="shared" si="61"/>
        <v>9.6155179918526166</v>
      </c>
      <c r="AI28" s="52">
        <f t="shared" si="61"/>
        <v>9.8667629824829213</v>
      </c>
      <c r="AJ28" s="52">
        <f t="shared" si="61"/>
        <v>8.1330036077966792</v>
      </c>
      <c r="AK28" s="52">
        <f t="shared" si="61"/>
        <v>9.5578646561278866</v>
      </c>
      <c r="AL28" s="52">
        <f t="shared" si="61"/>
        <v>9.4822275831471483</v>
      </c>
      <c r="AM28" s="52">
        <f t="shared" si="61"/>
        <v>8.133003607796681</v>
      </c>
      <c r="AN28" s="52">
        <f t="shared" si="61"/>
        <v>9.2418406909699868</v>
      </c>
      <c r="AO28" s="52">
        <f t="shared" si="61"/>
        <v>8.8341663265680168</v>
      </c>
      <c r="AP28" s="52">
        <f t="shared" si="61"/>
        <v>8.133003607796681</v>
      </c>
      <c r="AQ28" s="52">
        <f t="shared" si="61"/>
        <v>8.7104345054011496</v>
      </c>
      <c r="AR28" s="52">
        <f t="shared" si="61"/>
        <v>8.5251017697880318</v>
      </c>
      <c r="AS28" s="52">
        <f t="shared" si="61"/>
        <v>8.133003607796681</v>
      </c>
      <c r="AT28" s="52">
        <f t="shared" si="61"/>
        <v>8.4559095290134714</v>
      </c>
      <c r="AU28" s="52">
        <f t="shared" si="61"/>
        <v>8.9392496571330238</v>
      </c>
      <c r="AV28" s="52">
        <f t="shared" si="61"/>
        <v>8.133003607796681</v>
      </c>
      <c r="AW28" s="52">
        <f t="shared" si="61"/>
        <v>8.7969741348865096</v>
      </c>
      <c r="AX28" s="52">
        <f t="shared" si="61"/>
        <v>9.429105776077483</v>
      </c>
      <c r="AY28" s="52">
        <f t="shared" si="61"/>
        <v>8.133003607796681</v>
      </c>
      <c r="AZ28" s="52">
        <f t="shared" si="61"/>
        <v>9.200386995962182</v>
      </c>
      <c r="BA28" s="52">
        <f t="shared" si="61"/>
        <v>9.6773981854230851</v>
      </c>
      <c r="BB28" s="52">
        <f t="shared" si="61"/>
        <v>8.0754475011642448</v>
      </c>
      <c r="BC28" s="52">
        <f t="shared" si="61"/>
        <v>9.3947073487936272</v>
      </c>
      <c r="BD28" s="52">
        <f t="shared" si="61"/>
        <v>9.7471211113070577</v>
      </c>
      <c r="BE28" s="52">
        <f t="shared" si="61"/>
        <v>8.9828361692218124</v>
      </c>
      <c r="BF28" s="52">
        <f t="shared" si="61"/>
        <v>9.6097149177206891</v>
      </c>
      <c r="BG28" s="52">
        <f t="shared" si="61"/>
        <v>9.6363440743203697</v>
      </c>
      <c r="BH28" s="52">
        <f t="shared" si="61"/>
        <v>8.9828361692218124</v>
      </c>
      <c r="BI28" s="52">
        <f t="shared" si="61"/>
        <v>9.5188538180382043</v>
      </c>
      <c r="BJ28" s="37" t="s">
        <v>25</v>
      </c>
    </row>
    <row r="29" spans="1:62" ht="45" x14ac:dyDescent="0.25">
      <c r="A29" s="29" t="s">
        <v>7</v>
      </c>
      <c r="B29" s="44">
        <f t="shared" ref="B29:BI29" si="62">(B10/B20)*100</f>
        <v>11.111096675229897</v>
      </c>
      <c r="C29" s="44">
        <f t="shared" si="62"/>
        <v>8.1064251579622688</v>
      </c>
      <c r="D29" s="44">
        <f t="shared" si="62"/>
        <v>10.578153985824486</v>
      </c>
      <c r="E29" s="44">
        <f t="shared" si="62"/>
        <v>10.633880359717509</v>
      </c>
      <c r="F29" s="44">
        <f t="shared" si="62"/>
        <v>8.1064251579622688</v>
      </c>
      <c r="G29" s="44">
        <f t="shared" si="62"/>
        <v>10.185582179755377</v>
      </c>
      <c r="H29" s="44">
        <f t="shared" si="62"/>
        <v>10.130930698877174</v>
      </c>
      <c r="I29" s="44">
        <f t="shared" si="62"/>
        <v>8.0481638012915795</v>
      </c>
      <c r="J29" s="44">
        <f t="shared" si="62"/>
        <v>9.7615074905747807</v>
      </c>
      <c r="K29" s="44">
        <f t="shared" si="62"/>
        <v>9.1770325716577581</v>
      </c>
      <c r="L29" s="44">
        <f t="shared" si="62"/>
        <v>8.040881131707744</v>
      </c>
      <c r="M29" s="44">
        <f t="shared" si="62"/>
        <v>8.9776240234806153</v>
      </c>
      <c r="N29" s="44">
        <f t="shared" si="62"/>
        <v>7.3615344041512101</v>
      </c>
      <c r="O29" s="44">
        <f t="shared" si="62"/>
        <v>7.8500918068747509</v>
      </c>
      <c r="P29" s="44">
        <f t="shared" si="62"/>
        <v>7.4469328206368397</v>
      </c>
      <c r="Q29" s="44">
        <f t="shared" si="62"/>
        <v>9.4834569065160235</v>
      </c>
      <c r="R29" s="44">
        <f t="shared" si="62"/>
        <v>7.8119743083837943</v>
      </c>
      <c r="S29" s="44">
        <f t="shared" si="62"/>
        <v>9.1912865980363208</v>
      </c>
      <c r="T29" s="44">
        <f t="shared" si="62"/>
        <v>10.430634631276451</v>
      </c>
      <c r="U29" s="44">
        <f t="shared" si="62"/>
        <v>7.3574964417608371</v>
      </c>
      <c r="V29" s="44">
        <f t="shared" si="62"/>
        <v>9.8934589922151446</v>
      </c>
      <c r="W29" s="44">
        <f t="shared" si="62"/>
        <v>10.509978719106954</v>
      </c>
      <c r="X29" s="44">
        <f t="shared" si="62"/>
        <v>7.3956139402517955</v>
      </c>
      <c r="Y29" s="44">
        <f t="shared" si="62"/>
        <v>9.9655967918447654</v>
      </c>
      <c r="Z29" s="44">
        <f t="shared" si="62"/>
        <v>10.01854128384085</v>
      </c>
      <c r="AA29" s="44">
        <f t="shared" si="62"/>
        <v>8.1193952699915997</v>
      </c>
      <c r="AB29" s="44">
        <f t="shared" si="62"/>
        <v>9.6801765524097494</v>
      </c>
      <c r="AC29" s="44">
        <f t="shared" si="62"/>
        <v>9.8710481927004476</v>
      </c>
      <c r="AD29" s="44">
        <f t="shared" si="62"/>
        <v>8.1043544755754571</v>
      </c>
      <c r="AE29" s="44">
        <f t="shared" si="62"/>
        <v>9.5562820605775158</v>
      </c>
      <c r="AF29" s="44">
        <f t="shared" si="62"/>
        <v>9.943125993751126</v>
      </c>
      <c r="AG29" s="44">
        <f t="shared" si="62"/>
        <v>8.1043544755754571</v>
      </c>
      <c r="AH29" s="44">
        <f t="shared" si="62"/>
        <v>9.6155179918526166</v>
      </c>
      <c r="AI29" s="44">
        <f t="shared" si="62"/>
        <v>9.8667629824829213</v>
      </c>
      <c r="AJ29" s="44">
        <f t="shared" si="62"/>
        <v>8.1330036077966792</v>
      </c>
      <c r="AK29" s="44">
        <f t="shared" si="62"/>
        <v>9.5578646561278866</v>
      </c>
      <c r="AL29" s="44">
        <f t="shared" si="62"/>
        <v>9.4822275831471483</v>
      </c>
      <c r="AM29" s="44">
        <f t="shared" si="62"/>
        <v>8.133003607796681</v>
      </c>
      <c r="AN29" s="44">
        <f t="shared" si="62"/>
        <v>9.2418406909699868</v>
      </c>
      <c r="AO29" s="44">
        <f t="shared" si="62"/>
        <v>8.8341663265680168</v>
      </c>
      <c r="AP29" s="44">
        <f t="shared" si="62"/>
        <v>8.133003607796681</v>
      </c>
      <c r="AQ29" s="44">
        <f t="shared" si="62"/>
        <v>8.7104345054011496</v>
      </c>
      <c r="AR29" s="44">
        <f t="shared" si="62"/>
        <v>8.5251017697880318</v>
      </c>
      <c r="AS29" s="44">
        <f t="shared" si="62"/>
        <v>8.133003607796681</v>
      </c>
      <c r="AT29" s="44">
        <f t="shared" si="62"/>
        <v>8.4559095290134714</v>
      </c>
      <c r="AU29" s="44">
        <f t="shared" si="62"/>
        <v>8.9392496571330238</v>
      </c>
      <c r="AV29" s="44">
        <f t="shared" si="62"/>
        <v>8.133003607796681</v>
      </c>
      <c r="AW29" s="44">
        <f t="shared" si="62"/>
        <v>8.7969741348865096</v>
      </c>
      <c r="AX29" s="44">
        <f t="shared" si="62"/>
        <v>9.429105776077483</v>
      </c>
      <c r="AY29" s="44">
        <f t="shared" si="62"/>
        <v>8.133003607796681</v>
      </c>
      <c r="AZ29" s="44">
        <f t="shared" si="62"/>
        <v>9.200386995962182</v>
      </c>
      <c r="BA29" s="44">
        <f t="shared" si="62"/>
        <v>9.6773981854230851</v>
      </c>
      <c r="BB29" s="44">
        <f t="shared" si="62"/>
        <v>8.0754475011642448</v>
      </c>
      <c r="BC29" s="44">
        <f t="shared" si="62"/>
        <v>9.3947073487936272</v>
      </c>
      <c r="BD29" s="44">
        <f t="shared" si="62"/>
        <v>9.7471211113070577</v>
      </c>
      <c r="BE29" s="44">
        <f t="shared" si="62"/>
        <v>8.9828361692218124</v>
      </c>
      <c r="BF29" s="44">
        <f t="shared" si="62"/>
        <v>9.6097149177206891</v>
      </c>
      <c r="BG29" s="44">
        <f t="shared" si="62"/>
        <v>9.6363440743203697</v>
      </c>
      <c r="BH29" s="44">
        <f t="shared" si="62"/>
        <v>8.9828361692218124</v>
      </c>
      <c r="BI29" s="44">
        <f t="shared" si="62"/>
        <v>9.5188538180382043</v>
      </c>
      <c r="BJ29" s="5" t="s">
        <v>26</v>
      </c>
    </row>
    <row r="30" spans="1:62" x14ac:dyDescent="0.25">
      <c r="A30" s="30" t="s">
        <v>8</v>
      </c>
      <c r="B30" s="45">
        <f t="shared" ref="B30:BI30" si="63">(B11/B20)*100</f>
        <v>26.008013584198984</v>
      </c>
      <c r="C30" s="45">
        <f t="shared" si="63"/>
        <v>6.8063229838558472</v>
      </c>
      <c r="D30" s="45">
        <f t="shared" si="63"/>
        <v>22.602183505647353</v>
      </c>
      <c r="E30" s="45">
        <f t="shared" si="63"/>
        <v>26.008013584198981</v>
      </c>
      <c r="F30" s="45">
        <f t="shared" si="63"/>
        <v>6.8063229838558472</v>
      </c>
      <c r="G30" s="45">
        <f t="shared" si="63"/>
        <v>22.60218350564735</v>
      </c>
      <c r="H30" s="45">
        <f t="shared" si="63"/>
        <v>26.008013584198981</v>
      </c>
      <c r="I30" s="45">
        <f t="shared" si="63"/>
        <v>6.8063229838558472</v>
      </c>
      <c r="J30" s="45">
        <f t="shared" si="63"/>
        <v>22.60218350564735</v>
      </c>
      <c r="K30" s="45">
        <f t="shared" si="63"/>
        <v>25.802547473366168</v>
      </c>
      <c r="L30" s="45">
        <f t="shared" si="63"/>
        <v>6.8063229838558472</v>
      </c>
      <c r="M30" s="45">
        <f t="shared" si="63"/>
        <v>22.46847649206547</v>
      </c>
      <c r="N30" s="45">
        <f t="shared" si="63"/>
        <v>25.820602734042936</v>
      </c>
      <c r="O30" s="45">
        <f t="shared" si="63"/>
        <v>6.6162577018751385</v>
      </c>
      <c r="P30" s="45">
        <f t="shared" si="63"/>
        <v>22.463738942299624</v>
      </c>
      <c r="Q30" s="45">
        <f t="shared" si="63"/>
        <v>25.820602734042936</v>
      </c>
      <c r="R30" s="45">
        <f t="shared" si="63"/>
        <v>6.6162577018751385</v>
      </c>
      <c r="S30" s="45">
        <f t="shared" si="63"/>
        <v>22.463738942299624</v>
      </c>
      <c r="T30" s="45">
        <f t="shared" si="63"/>
        <v>25.820602734042936</v>
      </c>
      <c r="U30" s="45">
        <f t="shared" si="63"/>
        <v>6.6162577018751385</v>
      </c>
      <c r="V30" s="45">
        <f t="shared" si="63"/>
        <v>22.463738942299624</v>
      </c>
      <c r="W30" s="45">
        <f t="shared" si="63"/>
        <v>25.820602734042936</v>
      </c>
      <c r="X30" s="45">
        <f t="shared" si="63"/>
        <v>6.6162577018751385</v>
      </c>
      <c r="Y30" s="45">
        <f t="shared" si="63"/>
        <v>22.463738942299624</v>
      </c>
      <c r="Z30" s="45">
        <f t="shared" si="63"/>
        <v>25.820602734042936</v>
      </c>
      <c r="AA30" s="45">
        <f t="shared" si="63"/>
        <v>7.3579013355514951</v>
      </c>
      <c r="AB30" s="45">
        <f t="shared" si="63"/>
        <v>22.531162662222801</v>
      </c>
      <c r="AC30" s="45">
        <f t="shared" si="63"/>
        <v>25.820602734042936</v>
      </c>
      <c r="AD30" s="45">
        <f t="shared" si="63"/>
        <v>7.3579013355514951</v>
      </c>
      <c r="AE30" s="45">
        <f t="shared" si="63"/>
        <v>22.531162662222801</v>
      </c>
      <c r="AF30" s="45">
        <f t="shared" si="63"/>
        <v>25.820602734042936</v>
      </c>
      <c r="AG30" s="45">
        <f t="shared" si="63"/>
        <v>7.3579013355514951</v>
      </c>
      <c r="AH30" s="45">
        <f t="shared" si="63"/>
        <v>22.531162662222801</v>
      </c>
      <c r="AI30" s="45">
        <f t="shared" si="63"/>
        <v>25.820602734042936</v>
      </c>
      <c r="AJ30" s="45">
        <f t="shared" si="63"/>
        <v>7.3579013355514933</v>
      </c>
      <c r="AK30" s="45">
        <f t="shared" si="63"/>
        <v>22.531162662222801</v>
      </c>
      <c r="AL30" s="45">
        <f t="shared" si="63"/>
        <v>25.820602734042936</v>
      </c>
      <c r="AM30" s="45">
        <f t="shared" si="63"/>
        <v>7.3579013355514951</v>
      </c>
      <c r="AN30" s="45">
        <f t="shared" si="63"/>
        <v>22.531162662222801</v>
      </c>
      <c r="AO30" s="45">
        <f t="shared" si="63"/>
        <v>26.001259407527687</v>
      </c>
      <c r="AP30" s="45">
        <f t="shared" si="63"/>
        <v>7.3579013355514951</v>
      </c>
      <c r="AQ30" s="45">
        <f t="shared" si="63"/>
        <v>22.711328860515966</v>
      </c>
      <c r="AR30" s="45">
        <f t="shared" si="63"/>
        <v>26.001259407527687</v>
      </c>
      <c r="AS30" s="45">
        <f t="shared" si="63"/>
        <v>7.3579013355514951</v>
      </c>
      <c r="AT30" s="45">
        <f t="shared" si="63"/>
        <v>22.711328860515966</v>
      </c>
      <c r="AU30" s="45">
        <f t="shared" si="63"/>
        <v>26.001259407527687</v>
      </c>
      <c r="AV30" s="45">
        <f t="shared" si="63"/>
        <v>7.3579013355514951</v>
      </c>
      <c r="AW30" s="45">
        <f t="shared" si="63"/>
        <v>22.711328860515966</v>
      </c>
      <c r="AX30" s="45">
        <f t="shared" si="63"/>
        <v>26.001259407527687</v>
      </c>
      <c r="AY30" s="45">
        <f t="shared" si="63"/>
        <v>7.3579013355514951</v>
      </c>
      <c r="AZ30" s="45">
        <f t="shared" si="63"/>
        <v>22.711328860515966</v>
      </c>
      <c r="BA30" s="45">
        <f t="shared" si="63"/>
        <v>26.001259407527687</v>
      </c>
      <c r="BB30" s="45">
        <f t="shared" si="63"/>
        <v>7.3579013355514951</v>
      </c>
      <c r="BC30" s="45">
        <f t="shared" si="63"/>
        <v>22.711328860515966</v>
      </c>
      <c r="BD30" s="45">
        <f t="shared" si="63"/>
        <v>26.001259407527687</v>
      </c>
      <c r="BE30" s="45">
        <f t="shared" si="63"/>
        <v>8.2607818745926505</v>
      </c>
      <c r="BF30" s="45">
        <f t="shared" si="63"/>
        <v>22.811805637112805</v>
      </c>
      <c r="BG30" s="45">
        <f t="shared" si="63"/>
        <v>26.001259407527687</v>
      </c>
      <c r="BH30" s="45">
        <f t="shared" si="63"/>
        <v>8.2607818745926505</v>
      </c>
      <c r="BI30" s="45">
        <f t="shared" si="63"/>
        <v>22.811805637112805</v>
      </c>
      <c r="BJ30" s="6" t="s">
        <v>8</v>
      </c>
    </row>
    <row r="31" spans="1:62" x14ac:dyDescent="0.25">
      <c r="A31" s="31" t="s">
        <v>9</v>
      </c>
      <c r="B31" s="46">
        <f t="shared" ref="B31:BI31" si="64">(B12/B20)*100</f>
        <v>14.896916908969088</v>
      </c>
      <c r="C31" s="46">
        <f t="shared" si="64"/>
        <v>-1.3001021741064207</v>
      </c>
      <c r="D31" s="46">
        <f t="shared" si="64"/>
        <v>12.024029519822864</v>
      </c>
      <c r="E31" s="46">
        <f t="shared" si="64"/>
        <v>15.37413322448147</v>
      </c>
      <c r="F31" s="46">
        <f t="shared" si="64"/>
        <v>-1.3001021741064207</v>
      </c>
      <c r="G31" s="46">
        <f t="shared" si="64"/>
        <v>12.416601325891969</v>
      </c>
      <c r="H31" s="46">
        <f t="shared" si="64"/>
        <v>15.877082885321805</v>
      </c>
      <c r="I31" s="46">
        <f t="shared" si="64"/>
        <v>-1.2418408174357318</v>
      </c>
      <c r="J31" s="46">
        <f t="shared" si="64"/>
        <v>12.840676015072566</v>
      </c>
      <c r="K31" s="46">
        <f t="shared" si="64"/>
        <v>16.625514901708407</v>
      </c>
      <c r="L31" s="46">
        <f t="shared" si="64"/>
        <v>-1.2345581478518959</v>
      </c>
      <c r="M31" s="46">
        <f t="shared" si="64"/>
        <v>13.490852468584849</v>
      </c>
      <c r="N31" s="46">
        <f t="shared" si="64"/>
        <v>18.459068329891725</v>
      </c>
      <c r="O31" s="46">
        <f t="shared" si="64"/>
        <v>-1.2338341049996109</v>
      </c>
      <c r="P31" s="46">
        <f t="shared" si="64"/>
        <v>15.016806121662786</v>
      </c>
      <c r="Q31" s="46">
        <f t="shared" si="64"/>
        <v>16.337145827526911</v>
      </c>
      <c r="R31" s="46">
        <f t="shared" si="64"/>
        <v>-1.1957166065086533</v>
      </c>
      <c r="S31" s="46">
        <f t="shared" si="64"/>
        <v>13.272452344263305</v>
      </c>
      <c r="T31" s="46">
        <f t="shared" si="64"/>
        <v>15.389968102766485</v>
      </c>
      <c r="U31" s="46">
        <f t="shared" si="64"/>
        <v>-0.74123873988569777</v>
      </c>
      <c r="V31" s="46">
        <f t="shared" si="64"/>
        <v>12.570279950084478</v>
      </c>
      <c r="W31" s="46">
        <f t="shared" si="64"/>
        <v>15.31062401493598</v>
      </c>
      <c r="X31" s="46">
        <f t="shared" si="64"/>
        <v>-0.77935623837665524</v>
      </c>
      <c r="Y31" s="46">
        <f t="shared" si="64"/>
        <v>12.498142150454861</v>
      </c>
      <c r="Z31" s="46">
        <f t="shared" si="64"/>
        <v>15.802061450202084</v>
      </c>
      <c r="AA31" s="46">
        <f t="shared" si="64"/>
        <v>-0.76149393444010516</v>
      </c>
      <c r="AB31" s="46">
        <f t="shared" si="64"/>
        <v>12.85098610981305</v>
      </c>
      <c r="AC31" s="46">
        <f t="shared" si="64"/>
        <v>15.949554541342486</v>
      </c>
      <c r="AD31" s="46">
        <f t="shared" si="64"/>
        <v>-0.74645314002396312</v>
      </c>
      <c r="AE31" s="46">
        <f t="shared" si="64"/>
        <v>12.97488060164528</v>
      </c>
      <c r="AF31" s="46">
        <f t="shared" si="64"/>
        <v>15.877476740291808</v>
      </c>
      <c r="AG31" s="46">
        <f t="shared" si="64"/>
        <v>-0.74645314002396312</v>
      </c>
      <c r="AH31" s="46">
        <f t="shared" si="64"/>
        <v>12.915644670370179</v>
      </c>
      <c r="AI31" s="46">
        <f t="shared" si="64"/>
        <v>15.953839751560015</v>
      </c>
      <c r="AJ31" s="46">
        <f t="shared" si="64"/>
        <v>-0.77510227224518591</v>
      </c>
      <c r="AK31" s="46">
        <f t="shared" si="64"/>
        <v>12.973298006094911</v>
      </c>
      <c r="AL31" s="46">
        <f t="shared" si="64"/>
        <v>16.338375150895786</v>
      </c>
      <c r="AM31" s="46">
        <f t="shared" si="64"/>
        <v>-0.77510227224518591</v>
      </c>
      <c r="AN31" s="46">
        <f t="shared" si="64"/>
        <v>13.289321971252813</v>
      </c>
      <c r="AO31" s="46">
        <f t="shared" si="64"/>
        <v>17.167093080959674</v>
      </c>
      <c r="AP31" s="46">
        <f t="shared" si="64"/>
        <v>-0.77510227224518591</v>
      </c>
      <c r="AQ31" s="46">
        <f t="shared" si="64"/>
        <v>14.000894355114818</v>
      </c>
      <c r="AR31" s="46">
        <f t="shared" si="64"/>
        <v>17.476157637739657</v>
      </c>
      <c r="AS31" s="46">
        <f t="shared" si="64"/>
        <v>-0.77510227224518591</v>
      </c>
      <c r="AT31" s="46">
        <f t="shared" si="64"/>
        <v>14.255419331502491</v>
      </c>
      <c r="AU31" s="46">
        <f t="shared" si="64"/>
        <v>17.062009750394665</v>
      </c>
      <c r="AV31" s="46">
        <f t="shared" si="64"/>
        <v>-0.77510227224518591</v>
      </c>
      <c r="AW31" s="46">
        <f t="shared" si="64"/>
        <v>13.914354725629458</v>
      </c>
      <c r="AX31" s="46">
        <f t="shared" si="64"/>
        <v>16.572153631450206</v>
      </c>
      <c r="AY31" s="46">
        <f t="shared" si="64"/>
        <v>-0.77510227224518591</v>
      </c>
      <c r="AZ31" s="46">
        <f t="shared" si="64"/>
        <v>13.510941864553786</v>
      </c>
      <c r="BA31" s="46">
        <f t="shared" si="64"/>
        <v>16.323861222104608</v>
      </c>
      <c r="BB31" s="46">
        <f t="shared" si="64"/>
        <v>-0.7175461656127492</v>
      </c>
      <c r="BC31" s="46">
        <f t="shared" si="64"/>
        <v>13.316621511722341</v>
      </c>
      <c r="BD31" s="46">
        <f t="shared" si="64"/>
        <v>16.254138296220631</v>
      </c>
      <c r="BE31" s="46">
        <f t="shared" si="64"/>
        <v>-0.72205429462916193</v>
      </c>
      <c r="BF31" s="46">
        <f t="shared" si="64"/>
        <v>13.202090719392118</v>
      </c>
      <c r="BG31" s="46">
        <f t="shared" si="64"/>
        <v>16.364915333207321</v>
      </c>
      <c r="BH31" s="46">
        <f t="shared" si="64"/>
        <v>-0.72205429462916193</v>
      </c>
      <c r="BI31" s="46">
        <f t="shared" si="64"/>
        <v>13.292951819074602</v>
      </c>
      <c r="BJ31" s="7" t="s">
        <v>27</v>
      </c>
    </row>
    <row r="32" spans="1:62" x14ac:dyDescent="0.25">
      <c r="A32" s="35" t="s">
        <v>10</v>
      </c>
      <c r="B32" s="54">
        <f t="shared" ref="B32:BI32" si="65">(B13/B20)*100</f>
        <v>54.134806023856562</v>
      </c>
      <c r="C32" s="54">
        <f t="shared" si="65"/>
        <v>46.600925833549312</v>
      </c>
      <c r="D32" s="54">
        <f t="shared" si="65"/>
        <v>52.798511408220264</v>
      </c>
      <c r="E32" s="54">
        <f t="shared" si="65"/>
        <v>54.235627443074186</v>
      </c>
      <c r="F32" s="54">
        <f t="shared" si="65"/>
        <v>46.631713173561586</v>
      </c>
      <c r="G32" s="54">
        <f t="shared" si="65"/>
        <v>52.886910787189144</v>
      </c>
      <c r="H32" s="54">
        <f t="shared" si="65"/>
        <v>54.200178739218941</v>
      </c>
      <c r="I32" s="54">
        <f t="shared" si="65"/>
        <v>46.764363650003148</v>
      </c>
      <c r="J32" s="54">
        <f t="shared" si="65"/>
        <v>52.881278064455081</v>
      </c>
      <c r="K32" s="54">
        <f t="shared" si="65"/>
        <v>53.88320708345843</v>
      </c>
      <c r="L32" s="54">
        <f t="shared" si="65"/>
        <v>46.784390263091744</v>
      </c>
      <c r="M32" s="54">
        <f t="shared" si="65"/>
        <v>52.63727744225929</v>
      </c>
      <c r="N32" s="54">
        <f t="shared" si="65"/>
        <v>54.027798192530504</v>
      </c>
      <c r="O32" s="54">
        <f t="shared" si="65"/>
        <v>47.070885165019106</v>
      </c>
      <c r="P32" s="54">
        <f t="shared" si="65"/>
        <v>52.811749980251321</v>
      </c>
      <c r="Q32" s="54">
        <f t="shared" si="65"/>
        <v>54.044689293125458</v>
      </c>
      <c r="R32" s="54">
        <f t="shared" si="65"/>
        <v>47.064501070444926</v>
      </c>
      <c r="S32" s="54">
        <f t="shared" si="65"/>
        <v>52.824572644261835</v>
      </c>
      <c r="T32" s="54">
        <f t="shared" si="65"/>
        <v>54.076948519610745</v>
      </c>
      <c r="U32" s="54">
        <f t="shared" si="65"/>
        <v>47.071219865977007</v>
      </c>
      <c r="V32" s="54">
        <f t="shared" si="65"/>
        <v>52.852367477520026</v>
      </c>
      <c r="W32" s="54">
        <f t="shared" si="65"/>
        <v>54.075109565386157</v>
      </c>
      <c r="X32" s="54">
        <f t="shared" si="65"/>
        <v>47.100895951215612</v>
      </c>
      <c r="Y32" s="54">
        <f t="shared" si="65"/>
        <v>52.85603726075523</v>
      </c>
      <c r="Z32" s="54">
        <f t="shared" si="65"/>
        <v>54.046466479952969</v>
      </c>
      <c r="AA32" s="54">
        <f t="shared" si="65"/>
        <v>46.298463645591994</v>
      </c>
      <c r="AB32" s="54">
        <f t="shared" si="65"/>
        <v>52.666029757837897</v>
      </c>
      <c r="AC32" s="54">
        <f t="shared" si="65"/>
        <v>54.106008729064826</v>
      </c>
      <c r="AD32" s="54">
        <f t="shared" si="65"/>
        <v>46.374668761598173</v>
      </c>
      <c r="AE32" s="54">
        <f t="shared" si="65"/>
        <v>52.728540776302104</v>
      </c>
      <c r="AF32" s="54">
        <f t="shared" si="65"/>
        <v>54.116789422360391</v>
      </c>
      <c r="AG32" s="54">
        <f t="shared" si="65"/>
        <v>46.380700120159041</v>
      </c>
      <c r="AH32" s="54">
        <f t="shared" si="65"/>
        <v>52.738475295917361</v>
      </c>
      <c r="AI32" s="54">
        <f t="shared" si="65"/>
        <v>54.147705075977647</v>
      </c>
      <c r="AJ32" s="54">
        <f t="shared" si="65"/>
        <v>46.42003580843577</v>
      </c>
      <c r="AK32" s="54">
        <f t="shared" si="65"/>
        <v>52.770891120003562</v>
      </c>
      <c r="AL32" s="54">
        <f t="shared" si="65"/>
        <v>54.160877835166652</v>
      </c>
      <c r="AM32" s="54">
        <f t="shared" si="65"/>
        <v>46.446073572255031</v>
      </c>
      <c r="AN32" s="54">
        <f t="shared" si="65"/>
        <v>52.786355995651668</v>
      </c>
      <c r="AO32" s="54">
        <f t="shared" si="65"/>
        <v>53.77774741434478</v>
      </c>
      <c r="AP32" s="54">
        <f t="shared" si="65"/>
        <v>46.501139782806121</v>
      </c>
      <c r="AQ32" s="54">
        <f t="shared" si="65"/>
        <v>52.493668997077116</v>
      </c>
      <c r="AR32" s="54">
        <f t="shared" si="65"/>
        <v>53.799434359802945</v>
      </c>
      <c r="AS32" s="54">
        <f t="shared" si="65"/>
        <v>46.540759813720136</v>
      </c>
      <c r="AT32" s="54">
        <f t="shared" si="65"/>
        <v>52.518520533668244</v>
      </c>
      <c r="AU32" s="54">
        <f t="shared" si="65"/>
        <v>53.866183617477937</v>
      </c>
      <c r="AV32" s="54">
        <f t="shared" si="65"/>
        <v>46.650034479803615</v>
      </c>
      <c r="AW32" s="54">
        <f t="shared" si="65"/>
        <v>52.5927741068001</v>
      </c>
      <c r="AX32" s="54">
        <f t="shared" si="65"/>
        <v>53.927884984430378</v>
      </c>
      <c r="AY32" s="54">
        <f t="shared" si="65"/>
        <v>46.655268819506098</v>
      </c>
      <c r="AZ32" s="54">
        <f t="shared" si="65"/>
        <v>52.644510927819809</v>
      </c>
      <c r="BA32" s="54">
        <f t="shared" si="65"/>
        <v>53.936477771031157</v>
      </c>
      <c r="BB32" s="54">
        <f t="shared" si="65"/>
        <v>46.614316174206806</v>
      </c>
      <c r="BC32" s="54">
        <f t="shared" si="65"/>
        <v>52.644360599084614</v>
      </c>
      <c r="BD32" s="54">
        <f t="shared" si="65"/>
        <v>53.919654671099146</v>
      </c>
      <c r="BE32" s="54">
        <f t="shared" si="65"/>
        <v>45.873957394601135</v>
      </c>
      <c r="BF32" s="54">
        <f t="shared" si="65"/>
        <v>52.47316714185969</v>
      </c>
      <c r="BG32" s="54">
        <f t="shared" si="65"/>
        <v>53.951785782421837</v>
      </c>
      <c r="BH32" s="54">
        <f t="shared" si="65"/>
        <v>45.996305701247287</v>
      </c>
      <c r="BI32" s="54">
        <f t="shared" si="65"/>
        <v>52.521517860193882</v>
      </c>
      <c r="BJ32" s="38" t="s">
        <v>10</v>
      </c>
    </row>
    <row r="33" spans="1:62" x14ac:dyDescent="0.25">
      <c r="A33" s="26" t="s">
        <v>11</v>
      </c>
      <c r="B33" s="48">
        <f t="shared" ref="B33:BI33" si="66">(B14/B20)*100</f>
        <v>3.2889641059644932</v>
      </c>
      <c r="C33" s="48">
        <f t="shared" si="66"/>
        <v>8.2979991313930874</v>
      </c>
      <c r="D33" s="48">
        <f t="shared" si="66"/>
        <v>4.1774234874430434</v>
      </c>
      <c r="E33" s="48">
        <f t="shared" si="66"/>
        <v>3.3153286939591387</v>
      </c>
      <c r="F33" s="48">
        <f t="shared" si="66"/>
        <v>8.3009121992266213</v>
      </c>
      <c r="G33" s="48">
        <f t="shared" si="66"/>
        <v>4.1996284472874956</v>
      </c>
      <c r="H33" s="48">
        <f t="shared" si="66"/>
        <v>3.3081997344894734</v>
      </c>
      <c r="I33" s="48">
        <f t="shared" si="66"/>
        <v>8.3233282562056665</v>
      </c>
      <c r="J33" s="48">
        <f t="shared" si="66"/>
        <v>4.1977399277242275</v>
      </c>
      <c r="K33" s="48">
        <f t="shared" si="66"/>
        <v>3.3440855014835389</v>
      </c>
      <c r="L33" s="48">
        <f t="shared" si="66"/>
        <v>8.3243500147482798</v>
      </c>
      <c r="M33" s="48">
        <f t="shared" si="66"/>
        <v>4.2181831624185646</v>
      </c>
      <c r="N33" s="48">
        <f t="shared" si="66"/>
        <v>3.3475358524392247</v>
      </c>
      <c r="O33" s="48">
        <f t="shared" si="66"/>
        <v>8.3828114101694062</v>
      </c>
      <c r="P33" s="48">
        <f t="shared" si="66"/>
        <v>4.2276874104789304</v>
      </c>
      <c r="Q33" s="48">
        <f t="shared" si="66"/>
        <v>3.3540404034307638</v>
      </c>
      <c r="R33" s="48">
        <f t="shared" si="66"/>
        <v>8.395676798938922</v>
      </c>
      <c r="S33" s="48">
        <f t="shared" si="66"/>
        <v>4.2353038174585942</v>
      </c>
      <c r="T33" s="48">
        <f t="shared" si="66"/>
        <v>3.3618451752107479</v>
      </c>
      <c r="U33" s="48">
        <f t="shared" si="66"/>
        <v>8.395676798938922</v>
      </c>
      <c r="V33" s="48">
        <f t="shared" si="66"/>
        <v>4.2417443377763622</v>
      </c>
      <c r="W33" s="48">
        <f t="shared" si="66"/>
        <v>3.370688316249689</v>
      </c>
      <c r="X33" s="48">
        <f t="shared" si="66"/>
        <v>8.4326214513224667</v>
      </c>
      <c r="Y33" s="48">
        <f t="shared" si="66"/>
        <v>4.2554995414640393</v>
      </c>
      <c r="Z33" s="48">
        <f t="shared" si="66"/>
        <v>3.3743090844220376</v>
      </c>
      <c r="AA33" s="48">
        <f t="shared" si="66"/>
        <v>8.2902234561263413</v>
      </c>
      <c r="AB33" s="48">
        <f t="shared" si="66"/>
        <v>4.2501617223920114</v>
      </c>
      <c r="AC33" s="48">
        <f t="shared" si="66"/>
        <v>3.3792982380065548</v>
      </c>
      <c r="AD33" s="48">
        <f t="shared" si="66"/>
        <v>8.3209288798127439</v>
      </c>
      <c r="AE33" s="48">
        <f t="shared" si="66"/>
        <v>4.2597326610330635</v>
      </c>
      <c r="AF33" s="48">
        <f t="shared" si="66"/>
        <v>3.3867513175935291</v>
      </c>
      <c r="AG33" s="48">
        <f t="shared" si="66"/>
        <v>8.3209288798127439</v>
      </c>
      <c r="AH33" s="48">
        <f t="shared" si="66"/>
        <v>4.2658578494234733</v>
      </c>
      <c r="AI33" s="48">
        <f t="shared" si="66"/>
        <v>3.3793974881830544</v>
      </c>
      <c r="AJ33" s="48">
        <f t="shared" si="66"/>
        <v>8.3188518177267028</v>
      </c>
      <c r="AK33" s="48">
        <f t="shared" si="66"/>
        <v>4.2594441646598753</v>
      </c>
      <c r="AL33" s="48">
        <f t="shared" si="66"/>
        <v>3.3798385862766103</v>
      </c>
      <c r="AM33" s="48">
        <f t="shared" si="66"/>
        <v>8.3260141007820092</v>
      </c>
      <c r="AN33" s="48">
        <f t="shared" si="66"/>
        <v>4.2610827546407837</v>
      </c>
      <c r="AO33" s="48">
        <f t="shared" si="66"/>
        <v>3.3630808639400862</v>
      </c>
      <c r="AP33" s="48">
        <f t="shared" si="66"/>
        <v>8.3386624061663568</v>
      </c>
      <c r="AQ33" s="48">
        <f t="shared" si="66"/>
        <v>4.241104964626297</v>
      </c>
      <c r="AR33" s="48">
        <f t="shared" si="66"/>
        <v>3.3668648098499254</v>
      </c>
      <c r="AS33" s="48">
        <f t="shared" si="66"/>
        <v>8.3393786344718883</v>
      </c>
      <c r="AT33" s="48">
        <f t="shared" si="66"/>
        <v>4.244347560752634</v>
      </c>
      <c r="AU33" s="48">
        <f t="shared" si="66"/>
        <v>3.36420855514592</v>
      </c>
      <c r="AV33" s="48">
        <f t="shared" si="66"/>
        <v>8.3334575750700655</v>
      </c>
      <c r="AW33" s="48">
        <f t="shared" si="66"/>
        <v>4.2411151769701707</v>
      </c>
      <c r="AX33" s="48">
        <f t="shared" si="66"/>
        <v>3.3605740001585018</v>
      </c>
      <c r="AY33" s="48">
        <f t="shared" si="66"/>
        <v>8.3413360864309016</v>
      </c>
      <c r="AZ33" s="48">
        <f t="shared" si="66"/>
        <v>4.2395122939874765</v>
      </c>
      <c r="BA33" s="48">
        <f t="shared" si="66"/>
        <v>3.358581456141879</v>
      </c>
      <c r="BB33" s="48">
        <f t="shared" si="66"/>
        <v>8.3410719414318226</v>
      </c>
      <c r="BC33" s="48">
        <f t="shared" si="66"/>
        <v>4.2378247547185657</v>
      </c>
      <c r="BD33" s="48">
        <f t="shared" si="66"/>
        <v>3.3166260269693182</v>
      </c>
      <c r="BE33" s="48">
        <f t="shared" si="66"/>
        <v>8.1748807715582981</v>
      </c>
      <c r="BF33" s="48">
        <f t="shared" si="66"/>
        <v>4.1900624315981485</v>
      </c>
      <c r="BG33" s="48">
        <f t="shared" si="66"/>
        <v>3.3102815016185083</v>
      </c>
      <c r="BH33" s="48">
        <f t="shared" si="66"/>
        <v>8.1675568819479061</v>
      </c>
      <c r="BI33" s="48">
        <f t="shared" si="66"/>
        <v>4.1835418322366733</v>
      </c>
      <c r="BJ33" s="2" t="s">
        <v>28</v>
      </c>
    </row>
    <row r="34" spans="1:62" x14ac:dyDescent="0.25">
      <c r="A34" s="21" t="s">
        <v>42</v>
      </c>
      <c r="B34" s="49">
        <f>(B15/B20)*100</f>
        <v>12.704384696702126</v>
      </c>
      <c r="C34" s="49">
        <f t="shared" ref="C34:D34" si="67">(C15/C20)*100</f>
        <v>20.156599855805474</v>
      </c>
      <c r="D34" s="49">
        <f t="shared" si="67"/>
        <v>14.026194274253545</v>
      </c>
      <c r="E34" s="49">
        <f>(E15/E20)*100</f>
        <v>12.706174787846491</v>
      </c>
      <c r="F34" s="49">
        <f t="shared" ref="F34:G34" si="68">(F15/F20)*100</f>
        <v>20.160386843989066</v>
      </c>
      <c r="G34" s="49">
        <f t="shared" si="68"/>
        <v>14.028338557752193</v>
      </c>
      <c r="H34" s="49">
        <f>(H15/H20)*100</f>
        <v>12.702946342765072</v>
      </c>
      <c r="I34" s="49">
        <f t="shared" ref="I34:J34" si="69">(I15/I20)*100</f>
        <v>20.159949883814036</v>
      </c>
      <c r="J34" s="49">
        <f t="shared" si="69"/>
        <v>14.025605242159939</v>
      </c>
      <c r="K34" s="49">
        <f>(K15/K20)*100</f>
        <v>12.697690196109102</v>
      </c>
      <c r="L34" s="49">
        <f t="shared" ref="L34:M34" si="70">(L15/L20)*100</f>
        <v>20.159879533225862</v>
      </c>
      <c r="M34" s="49">
        <f t="shared" si="70"/>
        <v>14.007396182137583</v>
      </c>
      <c r="N34" s="49">
        <f>(N15/N20)*100</f>
        <v>12.722572095950074</v>
      </c>
      <c r="O34" s="49">
        <f t="shared" ref="O34:P34" si="71">(O15/O20)*100</f>
        <v>20.291330750835677</v>
      </c>
      <c r="P34" s="49">
        <f t="shared" si="71"/>
        <v>14.045569148672854</v>
      </c>
      <c r="Q34" s="49">
        <f>(Q15/Q20)*100</f>
        <v>12.723863963078486</v>
      </c>
      <c r="R34" s="49">
        <f t="shared" ref="R34:S34" si="72">(R15/R20)*100</f>
        <v>20.291414169515061</v>
      </c>
      <c r="S34" s="49">
        <f t="shared" si="72"/>
        <v>14.046649782518589</v>
      </c>
      <c r="T34" s="49">
        <f>(T15/T20)*100</f>
        <v>12.725804869220925</v>
      </c>
      <c r="U34" s="49">
        <f t="shared" ref="U34:V34" si="73">(U15/U20)*100</f>
        <v>20.289508294590515</v>
      </c>
      <c r="V34" s="49">
        <f t="shared" si="73"/>
        <v>14.047918282491647</v>
      </c>
      <c r="W34" s="49">
        <f>(W15/W20)*100</f>
        <v>12.725932192663869</v>
      </c>
      <c r="X34" s="49">
        <f t="shared" ref="X34:Y34" si="74">(X15/X20)*100</f>
        <v>20.288775265773381</v>
      </c>
      <c r="Y34" s="49">
        <f t="shared" si="74"/>
        <v>14.047895218855775</v>
      </c>
      <c r="Z34" s="49">
        <f>(Z15/Z20)*100</f>
        <v>12.726224291274683</v>
      </c>
      <c r="AA34" s="49">
        <f t="shared" ref="AA34:AB34" si="75">(AA15/AA20)*100</f>
        <v>20.171658323389991</v>
      </c>
      <c r="AB34" s="49">
        <f t="shared" si="75"/>
        <v>14.052753303943144</v>
      </c>
      <c r="AC34" s="49">
        <f>(AC15/AC20)*100</f>
        <v>12.727388834960147</v>
      </c>
      <c r="AD34" s="49">
        <f t="shared" ref="AD34:AE34" si="76">(AD15/AD20)*100</f>
        <v>20.207169925497819</v>
      </c>
      <c r="AE34" s="49">
        <f t="shared" si="76"/>
        <v>14.060037352455401</v>
      </c>
      <c r="AF34" s="49">
        <f>(AF15/AF20)*100</f>
        <v>12.725962408690695</v>
      </c>
      <c r="AG34" s="49">
        <f t="shared" ref="AG34:AH34" si="77">(AG15/AG20)*100</f>
        <v>20.207169925497819</v>
      </c>
      <c r="AH34" s="49">
        <f t="shared" si="77"/>
        <v>14.058865067962332</v>
      </c>
      <c r="AI34" s="49">
        <f>(AI15/AI20)*100</f>
        <v>12.724533901769858</v>
      </c>
      <c r="AJ34" s="49">
        <f t="shared" ref="AJ34:AK34" si="78">(AJ15/AJ20)*100</f>
        <v>20.206883434175609</v>
      </c>
      <c r="AK34" s="49">
        <f t="shared" si="78"/>
        <v>14.057640030284249</v>
      </c>
      <c r="AL34" s="49">
        <f>(AL15/AL20)*100</f>
        <v>12.732785330398588</v>
      </c>
      <c r="AM34" s="49">
        <f t="shared" ref="AM34:AN34" si="79">(AM15/AM20)*100</f>
        <v>20.206811811345055</v>
      </c>
      <c r="AN34" s="49">
        <f t="shared" si="79"/>
        <v>14.064408567628595</v>
      </c>
      <c r="AO34" s="49">
        <f>(AO15/AO20)*100</f>
        <v>12.745784106751712</v>
      </c>
      <c r="AP34" s="49">
        <f t="shared" ref="AP34:AQ34" si="80">(AP15/AP20)*100</f>
        <v>20.203209755950883</v>
      </c>
      <c r="AQ34" s="49">
        <f t="shared" si="80"/>
        <v>14.061770870008061</v>
      </c>
      <c r="AR34" s="49">
        <f>(AR15/AR20)*100</f>
        <v>12.74907150510618</v>
      </c>
      <c r="AS34" s="49">
        <f t="shared" ref="AS34:AT34" si="81">(AS15/AS20)*100</f>
        <v>20.208939582395125</v>
      </c>
      <c r="AT34" s="49">
        <f t="shared" si="81"/>
        <v>14.065489275413427</v>
      </c>
      <c r="AU34" s="49">
        <f>(AU15/AU20)*100</f>
        <v>12.753743232739701</v>
      </c>
      <c r="AV34" s="49">
        <f t="shared" ref="AV34:AW34" si="82">(AV15/AV20)*100</f>
        <v>20.205215195206367</v>
      </c>
      <c r="AW34" s="49">
        <f t="shared" si="82"/>
        <v>14.068679368969903</v>
      </c>
      <c r="AX34" s="49">
        <f>(AX15/AX20)*100</f>
        <v>12.754909629914954</v>
      </c>
      <c r="AY34" s="49">
        <f t="shared" ref="AY34:AZ34" si="83">(AY15/AY20)*100</f>
        <v>20.20163405367871</v>
      </c>
      <c r="AZ34" s="49">
        <f t="shared" si="83"/>
        <v>14.069007983995526</v>
      </c>
      <c r="BA34" s="49">
        <f>(BA15/BA20)*100</f>
        <v>12.755584912490104</v>
      </c>
      <c r="BB34" s="49">
        <f t="shared" ref="BB34:BC34" si="84">(BB15/BB20)*100</f>
        <v>20.172841675796388</v>
      </c>
      <c r="BC34" s="49">
        <f t="shared" si="84"/>
        <v>14.064483207873431</v>
      </c>
      <c r="BD34" s="49">
        <f>(BD15/BD20)*100</f>
        <v>12.758571503152002</v>
      </c>
      <c r="BE34" s="49">
        <f t="shared" ref="BE34:BF34" si="85">(BE15/BE20)*100</f>
        <v>19.886201487255402</v>
      </c>
      <c r="BF34" s="49">
        <f t="shared" si="85"/>
        <v>14.040005234838013</v>
      </c>
      <c r="BG34" s="49">
        <f>(BG15/BG20)*100</f>
        <v>12.756837991392276</v>
      </c>
      <c r="BH34" s="49">
        <f t="shared" ref="BH34:BI34" si="86">(BH15/BH20)*100</f>
        <v>19.898286605293201</v>
      </c>
      <c r="BI34" s="49">
        <f t="shared" si="86"/>
        <v>14.040756091429015</v>
      </c>
      <c r="BJ34" s="9" t="s">
        <v>43</v>
      </c>
    </row>
    <row r="35" spans="1:62" x14ac:dyDescent="0.25">
      <c r="A35" s="21" t="s">
        <v>12</v>
      </c>
      <c r="B35" s="49">
        <f>(B16/B20)*100</f>
        <v>30.117484777842975</v>
      </c>
      <c r="C35" s="49">
        <f t="shared" ref="C35:D35" si="87">(C16/C20)*100</f>
        <v>2.5467807232933031</v>
      </c>
      <c r="D35" s="49">
        <f t="shared" si="87"/>
        <v>25.227231356399304</v>
      </c>
      <c r="E35" s="49">
        <f>(E16/E20)*100</f>
        <v>30.193419721869475</v>
      </c>
      <c r="F35" s="49">
        <f t="shared" ref="F35:G35" si="88">(F16/F20)*100</f>
        <v>2.5591019806554121</v>
      </c>
      <c r="G35" s="49">
        <f t="shared" si="88"/>
        <v>25.291883053968057</v>
      </c>
      <c r="H35" s="49">
        <f>(H16/H20)*100</f>
        <v>30.177484581743197</v>
      </c>
      <c r="I35" s="49">
        <f t="shared" ref="I35:J35" si="89">(I16/I20)*100</f>
        <v>2.6757233013429547</v>
      </c>
      <c r="J35" s="49">
        <f t="shared" si="89"/>
        <v>25.299459634280495</v>
      </c>
      <c r="K35" s="49">
        <f>(K16/K20)*100</f>
        <v>29.93805875775266</v>
      </c>
      <c r="L35" s="49">
        <f t="shared" ref="L35:M35" si="90">(L16/L20)*100</f>
        <v>2.674151409939979</v>
      </c>
      <c r="M35" s="49">
        <f t="shared" si="90"/>
        <v>25.152907772860488</v>
      </c>
      <c r="N35" s="49">
        <f>(N16/N20)*100</f>
        <v>29.924486326154277</v>
      </c>
      <c r="O35" s="49">
        <f t="shared" ref="O35:P35" si="91">(O16/O20)*100</f>
        <v>2.6727245184581228</v>
      </c>
      <c r="P35" s="49">
        <f t="shared" si="91"/>
        <v>25.160957430988301</v>
      </c>
      <c r="Q35" s="49">
        <f>(Q16/Q20)*100</f>
        <v>29.868738470914646</v>
      </c>
      <c r="R35" s="49">
        <f t="shared" ref="R35:S35" si="92">(R16/R20)*100</f>
        <v>2.6755437472888195</v>
      </c>
      <c r="S35" s="49">
        <f t="shared" si="92"/>
        <v>25.115446932116427</v>
      </c>
      <c r="T35" s="49">
        <f>(T16/T20)*100</f>
        <v>29.856819506039155</v>
      </c>
      <c r="U35" s="49">
        <f t="shared" ref="U35:V35" si="93">(U16/U20)*100</f>
        <v>2.6910175458012242</v>
      </c>
      <c r="V35" s="49">
        <f t="shared" si="93"/>
        <v>25.108316142803215</v>
      </c>
      <c r="W35" s="49">
        <f>(W16/W20)*100</f>
        <v>29.829036692317295</v>
      </c>
      <c r="X35" s="49">
        <f t="shared" ref="X35:Y35" si="94">(X16/X20)*100</f>
        <v>2.681927988468765</v>
      </c>
      <c r="Y35" s="49">
        <f t="shared" si="94"/>
        <v>25.083800856061224</v>
      </c>
      <c r="Z35" s="49">
        <f>(Z16/Z20)*100</f>
        <v>29.787146751662195</v>
      </c>
      <c r="AA35" s="49">
        <f t="shared" ref="AA35:AB35" si="95">(AA16/AA20)*100</f>
        <v>2.4812119563875865</v>
      </c>
      <c r="AB35" s="49">
        <f t="shared" si="95"/>
        <v>24.922136254258863</v>
      </c>
      <c r="AC35" s="49">
        <f>(AC16/AC20)*100</f>
        <v>29.829610299955007</v>
      </c>
      <c r="AD35" s="49">
        <f t="shared" ref="AD35:AE35" si="96">(AD16/AD20)*100</f>
        <v>2.4813623643317477</v>
      </c>
      <c r="AE35" s="49">
        <f t="shared" si="96"/>
        <v>24.957061006553008</v>
      </c>
      <c r="AF35" s="49">
        <f>(AF16/AF20)*100</f>
        <v>29.827192117228513</v>
      </c>
      <c r="AG35" s="49">
        <f t="shared" ref="AG35:AH35" si="97">(AG16/AG20)*100</f>
        <v>2.4814339871623012</v>
      </c>
      <c r="AH35" s="49">
        <f t="shared" si="97"/>
        <v>24.955086424467272</v>
      </c>
      <c r="AI35" s="49">
        <f>(AI16/AI20)*100</f>
        <v>29.856825716938811</v>
      </c>
      <c r="AJ35" s="49">
        <f t="shared" ref="AJ35:AK35" si="98">(AJ16/AJ20)*100</f>
        <v>2.5188898626283271</v>
      </c>
      <c r="AK35" s="49">
        <f t="shared" si="98"/>
        <v>24.986113693866983</v>
      </c>
      <c r="AL35" s="49">
        <f>(AL16/AL20)*100</f>
        <v>29.852510321748955</v>
      </c>
      <c r="AM35" s="49">
        <f t="shared" ref="AM35:AN35" si="99">(AM16/AM20)*100</f>
        <v>2.5403767117942451</v>
      </c>
      <c r="AN35" s="49">
        <f t="shared" si="99"/>
        <v>24.986395401489702</v>
      </c>
      <c r="AO35" s="49">
        <f>(AO16/AO20)*100</f>
        <v>29.538735710553766</v>
      </c>
      <c r="AP35" s="49">
        <f t="shared" ref="AP35:AQ35" si="100">(AP16/AP20)*100</f>
        <v>2.5891088857025455</v>
      </c>
      <c r="AQ35" s="49">
        <f t="shared" si="100"/>
        <v>24.783025919466414</v>
      </c>
      <c r="AR35" s="49">
        <f>(AR16/AR20)*100</f>
        <v>29.537923959509115</v>
      </c>
      <c r="AS35" s="49">
        <f t="shared" ref="AS35:AT35" si="101">(AS16/AS20)*100</f>
        <v>2.6152540837676335</v>
      </c>
      <c r="AT35" s="49">
        <f t="shared" si="101"/>
        <v>24.78697117035178</v>
      </c>
      <c r="AU35" s="49">
        <f>(AU16/AU20)*100</f>
        <v>29.594190836464751</v>
      </c>
      <c r="AV35" s="49">
        <f t="shared" ref="AV35:AW35" si="102">(AV16/AV20)*100</f>
        <v>2.7276868869415174</v>
      </c>
      <c r="AW35" s="49">
        <f t="shared" si="102"/>
        <v>24.853149458956178</v>
      </c>
      <c r="AX35" s="49">
        <f>(AX16/AX20)*100</f>
        <v>29.645929360555439</v>
      </c>
      <c r="AY35" s="49">
        <f t="shared" ref="AY35:AZ35" si="103">(AY16/AY20)*100</f>
        <v>2.7352789069801409</v>
      </c>
      <c r="AZ35" s="49">
        <f t="shared" si="103"/>
        <v>24.897097598306949</v>
      </c>
      <c r="BA35" s="49">
        <f>(BA16/BA20)*100</f>
        <v>29.649613057697525</v>
      </c>
      <c r="BB35" s="49">
        <f t="shared" ref="BB35:BC35" si="104">(BB16/BB20)*100</f>
        <v>2.7277600854743422</v>
      </c>
      <c r="BC35" s="49">
        <f t="shared" si="104"/>
        <v>24.898804424750061</v>
      </c>
      <c r="BD35" s="49">
        <f>(BD16/BD20)*100</f>
        <v>29.668273816379156</v>
      </c>
      <c r="BE35" s="49">
        <f t="shared" ref="BE35:BF35" si="105">(BE16/BE20)*100</f>
        <v>2.6358345421812239</v>
      </c>
      <c r="BF35" s="49">
        <f t="shared" si="105"/>
        <v>24.8082741232177</v>
      </c>
      <c r="BG35" s="49">
        <f>(BG16/BG20)*100</f>
        <v>29.704516354965964</v>
      </c>
      <c r="BH35" s="49">
        <f t="shared" ref="BH35:BI35" si="106">(BH16/BH20)*100</f>
        <v>2.7419012680753321</v>
      </c>
      <c r="BI35" s="49">
        <f t="shared" si="106"/>
        <v>24.857069932541446</v>
      </c>
      <c r="BJ35" s="9" t="s">
        <v>29</v>
      </c>
    </row>
    <row r="36" spans="1:62" x14ac:dyDescent="0.25">
      <c r="A36" s="22" t="s">
        <v>13</v>
      </c>
      <c r="B36" s="58">
        <f>(B17/B20)*100</f>
        <v>5.4815865765112584</v>
      </c>
      <c r="C36" s="58">
        <f t="shared" ref="C36:D36" si="107">(C17/C20)*100</f>
        <v>0.81334368707554994</v>
      </c>
      <c r="D36" s="58">
        <f t="shared" si="107"/>
        <v>4.6535739614897036</v>
      </c>
      <c r="E36" s="58">
        <f>(E17/E20)*100</f>
        <v>5.4544226343078828</v>
      </c>
      <c r="F36" s="58">
        <f t="shared" ref="F36:G36" si="108">(F17/F20)*100</f>
        <v>0.81334368707554994</v>
      </c>
      <c r="G36" s="58">
        <f t="shared" si="108"/>
        <v>4.6312281248028624</v>
      </c>
      <c r="H36" s="58">
        <f>(H17/H20)*100</f>
        <v>5.3709915422913612</v>
      </c>
      <c r="I36" s="58">
        <f t="shared" ref="I36:J36" si="109">(I17/I20)*100</f>
        <v>0.81334368707554994</v>
      </c>
      <c r="J36" s="58">
        <f t="shared" si="109"/>
        <v>4.5625953194888256</v>
      </c>
      <c r="K36" s="58">
        <f>(K17/K20)*100</f>
        <v>5.2927860318015147</v>
      </c>
      <c r="L36" s="58">
        <f t="shared" ref="L36:M36" si="110">(L17/L20)*100</f>
        <v>0.81334368707554994</v>
      </c>
      <c r="M36" s="58">
        <f t="shared" si="110"/>
        <v>4.5065888197077459</v>
      </c>
      <c r="N36" s="58">
        <f>(N17/N20)*100</f>
        <v>5.2722678805417065</v>
      </c>
      <c r="O36" s="58">
        <f t="shared" ref="O36:P36" si="111">(O17/O20)*100</f>
        <v>0.81866182997442327</v>
      </c>
      <c r="P36" s="58">
        <f t="shared" si="111"/>
        <v>4.4937904646862661</v>
      </c>
      <c r="Q36" s="58">
        <f>(Q17/Q20)*100</f>
        <v>5.2110706751075613</v>
      </c>
      <c r="R36" s="58">
        <f t="shared" ref="R36:S36" si="112">(R17/R20)*100</f>
        <v>0.81866182997442327</v>
      </c>
      <c r="S36" s="58">
        <f t="shared" si="112"/>
        <v>4.4432903532031851</v>
      </c>
      <c r="T36" s="58">
        <f>(T17/T20)*100</f>
        <v>5.1879909719865642</v>
      </c>
      <c r="U36" s="58">
        <f t="shared" ref="U36:V36" si="113">(U17/U20)*100</f>
        <v>0.81866182997442327</v>
      </c>
      <c r="V36" s="58">
        <f t="shared" si="113"/>
        <v>4.4242449152238166</v>
      </c>
      <c r="W36" s="58">
        <f>(W17/W20)*100</f>
        <v>5.1887672102255467</v>
      </c>
      <c r="X36" s="58">
        <f t="shared" ref="X36:Y36" si="114">(X17/X20)*100</f>
        <v>0.81866182997442327</v>
      </c>
      <c r="Y36" s="58">
        <f t="shared" si="114"/>
        <v>4.4248854692708184</v>
      </c>
      <c r="Z36" s="58">
        <f>(Z17/Z20)*100</f>
        <v>5.1742619025153846</v>
      </c>
      <c r="AA36" s="58">
        <f t="shared" ref="AA36:AB36" si="115">(AA17/AA20)*100</f>
        <v>0.79989866916529884</v>
      </c>
      <c r="AB36" s="58">
        <f t="shared" si="115"/>
        <v>4.3948956874687504</v>
      </c>
      <c r="AC36" s="58">
        <f>(AC17/AC20)*100</f>
        <v>5.1633549416298141</v>
      </c>
      <c r="AD36" s="58">
        <f t="shared" ref="AD36:AE36" si="116">(AD17/AD20)*100</f>
        <v>0.79989866916529884</v>
      </c>
      <c r="AE36" s="58">
        <f t="shared" si="116"/>
        <v>4.3859319846917533</v>
      </c>
      <c r="AF36" s="58">
        <f>(AF17/AF20)*100</f>
        <v>5.155993162267781</v>
      </c>
      <c r="AG36" s="58">
        <f t="shared" ref="AG36:AH36" si="117">(AG17/AG20)*100</f>
        <v>0.79989866916529884</v>
      </c>
      <c r="AH36" s="58">
        <f t="shared" si="117"/>
        <v>4.3798818298591256</v>
      </c>
      <c r="AI36" s="58">
        <f>(AI17/AI20)*100</f>
        <v>5.1526392764536419</v>
      </c>
      <c r="AJ36" s="58">
        <f t="shared" ref="AJ36:AK36" si="118">(AJ17/AJ20)*100</f>
        <v>0.79989866916529884</v>
      </c>
      <c r="AK36" s="58">
        <f t="shared" si="118"/>
        <v>4.3771254950834404</v>
      </c>
      <c r="AL36" s="58">
        <f>(AL17/AL20)*100</f>
        <v>5.1526392764536419</v>
      </c>
      <c r="AM36" s="58">
        <f t="shared" ref="AM36:AN36" si="119">(AM17/AM20)*100</f>
        <v>0.79989866916529884</v>
      </c>
      <c r="AN36" s="58">
        <f t="shared" si="119"/>
        <v>4.3771254950834404</v>
      </c>
      <c r="AO36" s="58">
        <f>(AO17/AO20)*100</f>
        <v>5.0894045476027774</v>
      </c>
      <c r="AP36" s="58">
        <f t="shared" ref="AP36:AQ36" si="120">(AP17/AP20)*100</f>
        <v>0.79989866916529884</v>
      </c>
      <c r="AQ36" s="58">
        <f t="shared" si="120"/>
        <v>4.3324499063533253</v>
      </c>
      <c r="AR36" s="58">
        <f>(AR17/AR20)*100</f>
        <v>5.0720620632864906</v>
      </c>
      <c r="AS36" s="58">
        <f t="shared" ref="AS36:AT36" si="121">(AS17/AS20)*100</f>
        <v>0.79989866916529884</v>
      </c>
      <c r="AT36" s="58">
        <f t="shared" si="121"/>
        <v>4.3181677917779906</v>
      </c>
      <c r="AU36" s="58">
        <f>(AU17/AU20)*100</f>
        <v>5.0733942116392807</v>
      </c>
      <c r="AV36" s="58">
        <f t="shared" ref="AV36:AW36" si="122">(AV17/AV20)*100</f>
        <v>0.79989866916529884</v>
      </c>
      <c r="AW36" s="58">
        <f t="shared" si="122"/>
        <v>4.3192648604020079</v>
      </c>
      <c r="AX36" s="58">
        <f>(AX17/AX20)*100</f>
        <v>5.0848145598555119</v>
      </c>
      <c r="AY36" s="58">
        <f t="shared" ref="AY36:AZ36" si="123">(AY17/AY20)*100</f>
        <v>0.79989866916529884</v>
      </c>
      <c r="AZ36" s="58">
        <f t="shared" si="123"/>
        <v>4.3286698982696938</v>
      </c>
      <c r="BA36" s="58">
        <f>(BA17/BA20)*100</f>
        <v>5.9377711016859545</v>
      </c>
      <c r="BB36" s="58">
        <f t="shared" ref="BB36:BC36" si="124">(BB17/BB20)*100</f>
        <v>0.79989866916529884</v>
      </c>
      <c r="BC36" s="58">
        <f t="shared" si="124"/>
        <v>5.0311080747172614</v>
      </c>
      <c r="BD36" s="58">
        <f>(BD17/BD20)*100</f>
        <v>6.9221798991903611</v>
      </c>
      <c r="BE36" s="58">
        <f t="shared" ref="BE36:BF36" si="125">(BE17/BE20)*100</f>
        <v>0.78197631489389097</v>
      </c>
      <c r="BF36" s="58">
        <f t="shared" si="125"/>
        <v>5.8182696218772483</v>
      </c>
      <c r="BG36" s="58">
        <f>(BG17/BG20)*100</f>
        <v>6.9820619628013736</v>
      </c>
      <c r="BH36" s="58">
        <f t="shared" ref="BH36:BI36" si="126">(BH17/BH20)*100</f>
        <v>0.27854012513494164</v>
      </c>
      <c r="BI36" s="58">
        <f t="shared" si="126"/>
        <v>5.7768760843203202</v>
      </c>
      <c r="BJ36" s="10" t="str">
        <f>BJ17</f>
        <v xml:space="preserve">         - incl. Foreign Government(s) &amp; Central Bank(s)</v>
      </c>
    </row>
    <row r="37" spans="1:62" x14ac:dyDescent="0.25">
      <c r="A37" s="23" t="s">
        <v>14</v>
      </c>
      <c r="B37" s="59">
        <f t="shared" ref="B37:BI37" si="127">(B18/B20)*100</f>
        <v>2.9580633083301224</v>
      </c>
      <c r="C37" s="59">
        <f t="shared" si="127"/>
        <v>5.3876730773035693</v>
      </c>
      <c r="D37" s="59">
        <f t="shared" si="127"/>
        <v>3.3890065102878073</v>
      </c>
      <c r="E37" s="59">
        <f t="shared" si="127"/>
        <v>2.9559895976572519</v>
      </c>
      <c r="F37" s="59">
        <f t="shared" si="127"/>
        <v>5.3857029695277499</v>
      </c>
      <c r="G37" s="59">
        <f t="shared" si="127"/>
        <v>3.3869511758022401</v>
      </c>
      <c r="H37" s="59">
        <f t="shared" si="127"/>
        <v>2.9489121111592635</v>
      </c>
      <c r="I37" s="59">
        <f t="shared" si="127"/>
        <v>5.3793852536637727</v>
      </c>
      <c r="J37" s="59">
        <f t="shared" si="127"/>
        <v>3.3800084508589476</v>
      </c>
      <c r="K37" s="59">
        <f t="shared" si="127"/>
        <v>2.9030194510629852</v>
      </c>
      <c r="L37" s="59">
        <f t="shared" si="127"/>
        <v>5.3709442026559318</v>
      </c>
      <c r="M37" s="59">
        <f t="shared" si="127"/>
        <v>3.3361705913257982</v>
      </c>
      <c r="N37" s="59">
        <f t="shared" si="127"/>
        <v>2.9972873209448831</v>
      </c>
      <c r="O37" s="59">
        <f t="shared" si="127"/>
        <v>5.4013055395703162</v>
      </c>
      <c r="P37" s="59">
        <f t="shared" si="127"/>
        <v>3.4175027304929606</v>
      </c>
      <c r="Q37" s="59">
        <f t="shared" si="127"/>
        <v>3.0328062449510371</v>
      </c>
      <c r="R37" s="59">
        <f t="shared" si="127"/>
        <v>5.3784988139828318</v>
      </c>
      <c r="S37" s="59">
        <f t="shared" si="127"/>
        <v>3.4428265001773797</v>
      </c>
      <c r="T37" s="59">
        <f t="shared" si="127"/>
        <v>3.0617012444742686</v>
      </c>
      <c r="U37" s="59">
        <f t="shared" si="127"/>
        <v>5.3713135189115215</v>
      </c>
      <c r="V37" s="59">
        <f t="shared" si="127"/>
        <v>3.4654147688895902</v>
      </c>
      <c r="W37" s="59">
        <f t="shared" si="127"/>
        <v>3.0800458198066707</v>
      </c>
      <c r="X37" s="59">
        <f t="shared" si="127"/>
        <v>5.366293590966027</v>
      </c>
      <c r="Y37" s="59">
        <f t="shared" si="127"/>
        <v>3.4796752968392637</v>
      </c>
      <c r="Z37" s="59">
        <f t="shared" si="127"/>
        <v>3.0916080927149263</v>
      </c>
      <c r="AA37" s="59">
        <f t="shared" si="127"/>
        <v>5.2367415024782984</v>
      </c>
      <c r="AB37" s="59">
        <f t="shared" si="127"/>
        <v>3.4737996065771588</v>
      </c>
      <c r="AC37" s="59">
        <f t="shared" si="127"/>
        <v>3.1022859024576963</v>
      </c>
      <c r="AD37" s="59">
        <f t="shared" si="127"/>
        <v>5.2613028332685374</v>
      </c>
      <c r="AE37" s="59">
        <f t="shared" si="127"/>
        <v>3.4869509985702067</v>
      </c>
      <c r="AF37" s="59">
        <f t="shared" si="127"/>
        <v>3.1071581669106907</v>
      </c>
      <c r="AG37" s="59">
        <f t="shared" si="127"/>
        <v>5.2644936303696754</v>
      </c>
      <c r="AH37" s="59">
        <f t="shared" si="127"/>
        <v>3.491523681398212</v>
      </c>
      <c r="AI37" s="59">
        <f t="shared" si="127"/>
        <v>3.1155257704174848</v>
      </c>
      <c r="AJ37" s="59">
        <f t="shared" si="127"/>
        <v>5.2684476403531866</v>
      </c>
      <c r="AK37" s="59">
        <f t="shared" si="127"/>
        <v>3.4991049291554956</v>
      </c>
      <c r="AL37" s="59">
        <f t="shared" si="127"/>
        <v>3.1210330061967917</v>
      </c>
      <c r="AM37" s="59">
        <f t="shared" si="127"/>
        <v>5.2660542918474267</v>
      </c>
      <c r="AN37" s="59">
        <f t="shared" si="127"/>
        <v>3.5032045432668157</v>
      </c>
      <c r="AO37" s="59">
        <f t="shared" si="127"/>
        <v>3.103117576542874</v>
      </c>
      <c r="AP37" s="59">
        <f t="shared" si="127"/>
        <v>5.2604339050882665</v>
      </c>
      <c r="AQ37" s="59">
        <f t="shared" si="127"/>
        <v>3.4838119161273911</v>
      </c>
      <c r="AR37" s="59">
        <f t="shared" si="127"/>
        <v>3.1179774151662936</v>
      </c>
      <c r="AS37" s="59">
        <f t="shared" si="127"/>
        <v>5.2673035372579333</v>
      </c>
      <c r="AT37" s="59">
        <f t="shared" si="127"/>
        <v>3.4972617499551282</v>
      </c>
      <c r="AU37" s="59">
        <f t="shared" si="127"/>
        <v>3.1257632083951061</v>
      </c>
      <c r="AV37" s="59">
        <f t="shared" si="127"/>
        <v>5.2707208057492805</v>
      </c>
      <c r="AW37" s="59">
        <f t="shared" si="127"/>
        <v>3.5042766443510329</v>
      </c>
      <c r="AX37" s="59">
        <f t="shared" si="127"/>
        <v>3.1363062417675702</v>
      </c>
      <c r="AY37" s="59">
        <f t="shared" si="127"/>
        <v>5.2637274093284194</v>
      </c>
      <c r="AZ37" s="59">
        <f t="shared" si="127"/>
        <v>3.5117250830780558</v>
      </c>
      <c r="BA37" s="59">
        <f t="shared" si="127"/>
        <v>3.1397281748278059</v>
      </c>
      <c r="BB37" s="59">
        <f t="shared" si="127"/>
        <v>5.2592304982893152</v>
      </c>
      <c r="BC37" s="59">
        <f t="shared" si="127"/>
        <v>3.5137496044167085</v>
      </c>
      <c r="BD37" s="59">
        <f t="shared" si="127"/>
        <v>3.1430456232568669</v>
      </c>
      <c r="BE37" s="59">
        <f t="shared" si="127"/>
        <v>5.1325108406449562</v>
      </c>
      <c r="BF37" s="59">
        <f t="shared" si="127"/>
        <v>3.5007196107201528</v>
      </c>
      <c r="BG37" s="59">
        <f t="shared" si="127"/>
        <v>3.1464266403319807</v>
      </c>
      <c r="BH37" s="59">
        <f t="shared" si="127"/>
        <v>5.1419347120640957</v>
      </c>
      <c r="BI37" s="59">
        <f t="shared" si="127"/>
        <v>3.5051870362380964</v>
      </c>
      <c r="BJ37" s="11" t="s">
        <v>31</v>
      </c>
    </row>
    <row r="38" spans="1:62" x14ac:dyDescent="0.25">
      <c r="A38" s="24" t="s">
        <v>15</v>
      </c>
      <c r="B38" s="49">
        <f t="shared" ref="B38:BI38" si="128">(B19/B20)*100</f>
        <v>5.0659091350168515</v>
      </c>
      <c r="C38" s="49">
        <f t="shared" si="128"/>
        <v>10.21187304575388</v>
      </c>
      <c r="D38" s="49">
        <f t="shared" si="128"/>
        <v>5.9786557798365614</v>
      </c>
      <c r="E38" s="49">
        <f t="shared" si="128"/>
        <v>5.0647146417418343</v>
      </c>
      <c r="F38" s="49">
        <f t="shared" si="128"/>
        <v>10.225609180162735</v>
      </c>
      <c r="G38" s="49">
        <f t="shared" si="128"/>
        <v>5.9801095523791643</v>
      </c>
      <c r="H38" s="49">
        <f t="shared" si="128"/>
        <v>5.0626359690619323</v>
      </c>
      <c r="I38" s="49">
        <f t="shared" si="128"/>
        <v>10.225976954976717</v>
      </c>
      <c r="J38" s="49">
        <f t="shared" si="128"/>
        <v>5.9784648094314763</v>
      </c>
      <c r="K38" s="49">
        <f t="shared" si="128"/>
        <v>5.0003531770501501</v>
      </c>
      <c r="L38" s="49">
        <f t="shared" si="128"/>
        <v>10.255065102521693</v>
      </c>
      <c r="M38" s="49">
        <f t="shared" si="128"/>
        <v>5.9226197335168669</v>
      </c>
      <c r="N38" s="49">
        <f t="shared" si="128"/>
        <v>5.0359165970420419</v>
      </c>
      <c r="O38" s="49">
        <f t="shared" si="128"/>
        <v>10.322712945985582</v>
      </c>
      <c r="P38" s="49">
        <f t="shared" si="128"/>
        <v>5.960033259618271</v>
      </c>
      <c r="Q38" s="49">
        <f t="shared" si="128"/>
        <v>5.0652402107505203</v>
      </c>
      <c r="R38" s="49">
        <f t="shared" si="128"/>
        <v>10.323367540719282</v>
      </c>
      <c r="S38" s="49">
        <f t="shared" si="128"/>
        <v>5.9843456119908369</v>
      </c>
      <c r="T38" s="49">
        <f t="shared" si="128"/>
        <v>5.0707777246656489</v>
      </c>
      <c r="U38" s="49">
        <f t="shared" si="128"/>
        <v>10.32370370773482</v>
      </c>
      <c r="V38" s="49">
        <f t="shared" si="128"/>
        <v>5.9889739455592119</v>
      </c>
      <c r="W38" s="49">
        <f t="shared" si="128"/>
        <v>5.0694065443486354</v>
      </c>
      <c r="X38" s="49">
        <f t="shared" si="128"/>
        <v>10.331277654684973</v>
      </c>
      <c r="Y38" s="49">
        <f t="shared" si="128"/>
        <v>5.9891663475349244</v>
      </c>
      <c r="Z38" s="49">
        <f t="shared" si="128"/>
        <v>5.0671782598791202</v>
      </c>
      <c r="AA38" s="49">
        <f t="shared" si="128"/>
        <v>10.118628407209782</v>
      </c>
      <c r="AB38" s="49">
        <f t="shared" si="128"/>
        <v>5.9671788706667117</v>
      </c>
      <c r="AC38" s="49">
        <f t="shared" si="128"/>
        <v>5.0674254536854217</v>
      </c>
      <c r="AD38" s="49">
        <f t="shared" si="128"/>
        <v>10.10390475868733</v>
      </c>
      <c r="AE38" s="49">
        <f t="shared" si="128"/>
        <v>5.964758757690424</v>
      </c>
      <c r="AF38" s="49">
        <f t="shared" si="128"/>
        <v>5.0697254119369646</v>
      </c>
      <c r="AG38" s="49">
        <f t="shared" si="128"/>
        <v>10.106673697316509</v>
      </c>
      <c r="AH38" s="49">
        <f t="shared" si="128"/>
        <v>5.967142272666079</v>
      </c>
      <c r="AI38" s="49">
        <f t="shared" si="128"/>
        <v>5.0714221986684338</v>
      </c>
      <c r="AJ38" s="49">
        <f t="shared" si="128"/>
        <v>10.106963053551944</v>
      </c>
      <c r="AK38" s="49">
        <f t="shared" si="128"/>
        <v>5.9685883020369621</v>
      </c>
      <c r="AL38" s="49">
        <f t="shared" si="128"/>
        <v>5.0747105905457026</v>
      </c>
      <c r="AM38" s="49">
        <f t="shared" si="128"/>
        <v>10.106816656486293</v>
      </c>
      <c r="AN38" s="49">
        <f t="shared" si="128"/>
        <v>5.9712647286257701</v>
      </c>
      <c r="AO38" s="49">
        <f t="shared" si="128"/>
        <v>5.0270291565563454</v>
      </c>
      <c r="AP38" s="49">
        <f t="shared" si="128"/>
        <v>10.10972482989807</v>
      </c>
      <c r="AQ38" s="49">
        <f t="shared" si="128"/>
        <v>5.9239553268489464</v>
      </c>
      <c r="AR38" s="49">
        <f t="shared" si="128"/>
        <v>5.0275966701714312</v>
      </c>
      <c r="AS38" s="49">
        <f t="shared" si="128"/>
        <v>10.109883975827557</v>
      </c>
      <c r="AT38" s="49">
        <f t="shared" si="128"/>
        <v>5.9244507771952764</v>
      </c>
      <c r="AU38" s="49">
        <f t="shared" si="128"/>
        <v>5.0282777847324551</v>
      </c>
      <c r="AV38" s="49">
        <f t="shared" si="128"/>
        <v>10.112954016836385</v>
      </c>
      <c r="AW38" s="49">
        <f t="shared" si="128"/>
        <v>5.9255534575528079</v>
      </c>
      <c r="AX38" s="49">
        <f t="shared" si="128"/>
        <v>5.0301657520339171</v>
      </c>
      <c r="AY38" s="49">
        <f t="shared" si="128"/>
        <v>10.113292363087918</v>
      </c>
      <c r="AZ38" s="49">
        <f t="shared" si="128"/>
        <v>5.9271679684517933</v>
      </c>
      <c r="BA38" s="49">
        <f t="shared" si="128"/>
        <v>5.0329701698738427</v>
      </c>
      <c r="BB38" s="49">
        <f t="shared" si="128"/>
        <v>10.113411973214941</v>
      </c>
      <c r="BC38" s="49">
        <f t="shared" si="128"/>
        <v>5.9294986073258569</v>
      </c>
      <c r="BD38" s="49">
        <f t="shared" si="128"/>
        <v>5.0331377013418042</v>
      </c>
      <c r="BE38" s="49">
        <f t="shared" si="128"/>
        <v>10.044529752961253</v>
      </c>
      <c r="BF38" s="49">
        <f t="shared" si="128"/>
        <v>5.9341057414856735</v>
      </c>
      <c r="BG38" s="49">
        <f t="shared" si="128"/>
        <v>5.0337232941131065</v>
      </c>
      <c r="BH38" s="49">
        <f t="shared" si="128"/>
        <v>10.046626233866746</v>
      </c>
      <c r="BI38" s="49">
        <f t="shared" si="128"/>
        <v>5.9349629677486515</v>
      </c>
      <c r="BJ38" s="12" t="s">
        <v>32</v>
      </c>
    </row>
    <row r="39" spans="1:62" x14ac:dyDescent="0.25">
      <c r="A39" s="34" t="s">
        <v>16</v>
      </c>
      <c r="B39" s="60">
        <f t="shared" ref="B39:BI39" si="129">(B20/B20)*100</f>
        <v>100</v>
      </c>
      <c r="C39" s="60">
        <f t="shared" si="129"/>
        <v>100</v>
      </c>
      <c r="D39" s="60">
        <f t="shared" si="129"/>
        <v>100</v>
      </c>
      <c r="E39" s="60">
        <f t="shared" si="129"/>
        <v>100</v>
      </c>
      <c r="F39" s="60">
        <f t="shared" si="129"/>
        <v>100</v>
      </c>
      <c r="G39" s="60">
        <f t="shared" si="129"/>
        <v>100</v>
      </c>
      <c r="H39" s="60">
        <f t="shared" si="129"/>
        <v>100</v>
      </c>
      <c r="I39" s="60">
        <f t="shared" si="129"/>
        <v>100</v>
      </c>
      <c r="J39" s="60">
        <f t="shared" si="129"/>
        <v>100</v>
      </c>
      <c r="K39" s="60">
        <f t="shared" si="129"/>
        <v>100</v>
      </c>
      <c r="L39" s="60">
        <f t="shared" si="129"/>
        <v>100</v>
      </c>
      <c r="M39" s="60">
        <f t="shared" si="129"/>
        <v>100</v>
      </c>
      <c r="N39" s="60">
        <f t="shared" si="129"/>
        <v>100</v>
      </c>
      <c r="O39" s="60">
        <f t="shared" si="129"/>
        <v>100</v>
      </c>
      <c r="P39" s="60">
        <f t="shared" si="129"/>
        <v>100</v>
      </c>
      <c r="Q39" s="60">
        <f t="shared" si="129"/>
        <v>100</v>
      </c>
      <c r="R39" s="60">
        <f t="shared" si="129"/>
        <v>100</v>
      </c>
      <c r="S39" s="60">
        <f t="shared" si="129"/>
        <v>100</v>
      </c>
      <c r="T39" s="60">
        <f t="shared" si="129"/>
        <v>100</v>
      </c>
      <c r="U39" s="60">
        <f t="shared" si="129"/>
        <v>100</v>
      </c>
      <c r="V39" s="60">
        <f t="shared" si="129"/>
        <v>100</v>
      </c>
      <c r="W39" s="60">
        <f t="shared" si="129"/>
        <v>100</v>
      </c>
      <c r="X39" s="60">
        <f t="shared" si="129"/>
        <v>100</v>
      </c>
      <c r="Y39" s="60">
        <f t="shared" si="129"/>
        <v>100</v>
      </c>
      <c r="Z39" s="60">
        <f t="shared" si="129"/>
        <v>100</v>
      </c>
      <c r="AA39" s="60">
        <f t="shared" si="129"/>
        <v>100</v>
      </c>
      <c r="AB39" s="60">
        <f t="shared" si="129"/>
        <v>100</v>
      </c>
      <c r="AC39" s="60">
        <f t="shared" si="129"/>
        <v>100</v>
      </c>
      <c r="AD39" s="60">
        <f t="shared" si="129"/>
        <v>100</v>
      </c>
      <c r="AE39" s="60">
        <f t="shared" si="129"/>
        <v>100</v>
      </c>
      <c r="AF39" s="60">
        <f t="shared" si="129"/>
        <v>100</v>
      </c>
      <c r="AG39" s="60">
        <f t="shared" si="129"/>
        <v>100</v>
      </c>
      <c r="AH39" s="60">
        <f t="shared" si="129"/>
        <v>100</v>
      </c>
      <c r="AI39" s="60">
        <f t="shared" si="129"/>
        <v>100</v>
      </c>
      <c r="AJ39" s="60">
        <f t="shared" si="129"/>
        <v>100</v>
      </c>
      <c r="AK39" s="60">
        <f t="shared" si="129"/>
        <v>100</v>
      </c>
      <c r="AL39" s="60">
        <f t="shared" si="129"/>
        <v>100</v>
      </c>
      <c r="AM39" s="60">
        <f t="shared" si="129"/>
        <v>100</v>
      </c>
      <c r="AN39" s="60">
        <f t="shared" si="129"/>
        <v>100</v>
      </c>
      <c r="AO39" s="60">
        <f t="shared" si="129"/>
        <v>100</v>
      </c>
      <c r="AP39" s="60">
        <f t="shared" si="129"/>
        <v>100</v>
      </c>
      <c r="AQ39" s="60">
        <f t="shared" si="129"/>
        <v>100</v>
      </c>
      <c r="AR39" s="60">
        <f t="shared" si="129"/>
        <v>100</v>
      </c>
      <c r="AS39" s="60">
        <f t="shared" si="129"/>
        <v>100</v>
      </c>
      <c r="AT39" s="60">
        <f t="shared" si="129"/>
        <v>100</v>
      </c>
      <c r="AU39" s="60">
        <f t="shared" si="129"/>
        <v>100</v>
      </c>
      <c r="AV39" s="60">
        <f t="shared" si="129"/>
        <v>100</v>
      </c>
      <c r="AW39" s="60">
        <f t="shared" si="129"/>
        <v>100</v>
      </c>
      <c r="AX39" s="60">
        <f t="shared" si="129"/>
        <v>100</v>
      </c>
      <c r="AY39" s="60">
        <f t="shared" si="129"/>
        <v>100</v>
      </c>
      <c r="AZ39" s="60">
        <f t="shared" si="129"/>
        <v>100</v>
      </c>
      <c r="BA39" s="60">
        <f t="shared" si="129"/>
        <v>100</v>
      </c>
      <c r="BB39" s="60">
        <f t="shared" si="129"/>
        <v>100</v>
      </c>
      <c r="BC39" s="60">
        <f t="shared" si="129"/>
        <v>100</v>
      </c>
      <c r="BD39" s="60">
        <f t="shared" si="129"/>
        <v>100</v>
      </c>
      <c r="BE39" s="60">
        <f t="shared" si="129"/>
        <v>100</v>
      </c>
      <c r="BF39" s="60">
        <f t="shared" si="129"/>
        <v>100</v>
      </c>
      <c r="BG39" s="60">
        <f t="shared" si="129"/>
        <v>100</v>
      </c>
      <c r="BH39" s="60">
        <f t="shared" si="129"/>
        <v>100</v>
      </c>
      <c r="BI39" s="60">
        <f t="shared" si="129"/>
        <v>100</v>
      </c>
      <c r="BJ39" s="37" t="s">
        <v>16</v>
      </c>
    </row>
    <row r="41" spans="1:62" x14ac:dyDescent="0.25">
      <c r="A41" s="16" t="s">
        <v>34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7" t="s">
        <v>35</v>
      </c>
    </row>
    <row r="42" spans="1:62" x14ac:dyDescent="0.25">
      <c r="A42" s="18" t="s">
        <v>36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 t="s">
        <v>37</v>
      </c>
    </row>
    <row r="43" spans="1:62" x14ac:dyDescent="0.25">
      <c r="A43" s="18" t="s">
        <v>38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 t="s">
        <v>39</v>
      </c>
    </row>
    <row r="44" spans="1:62" x14ac:dyDescent="0.25">
      <c r="A44" s="18" t="s">
        <v>40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 t="s">
        <v>41</v>
      </c>
    </row>
    <row r="53" spans="51:60" x14ac:dyDescent="0.25">
      <c r="AY53" s="62" t="e">
        <f>AR2:AT23+AY534</f>
        <v>#VALUE!</v>
      </c>
      <c r="BB53" s="62" t="e">
        <f>AR2:AT23+BB534</f>
        <v>#VALUE!</v>
      </c>
      <c r="BE53" s="62" t="e">
        <f>AR2:AT23+BE534</f>
        <v>#VALUE!</v>
      </c>
      <c r="BH53" s="62" t="e">
        <f>AU2:AW23+BH534</f>
        <v>#VALUE!</v>
      </c>
    </row>
  </sheetData>
  <mergeCells count="44">
    <mergeCell ref="A4:A5"/>
    <mergeCell ref="B4:D4"/>
    <mergeCell ref="E4:G4"/>
    <mergeCell ref="H4:J4"/>
    <mergeCell ref="K4:M4"/>
    <mergeCell ref="N23:P23"/>
    <mergeCell ref="AI4:AK4"/>
    <mergeCell ref="AL4:AN4"/>
    <mergeCell ref="AO4:AQ4"/>
    <mergeCell ref="AR4:AT4"/>
    <mergeCell ref="Q4:S4"/>
    <mergeCell ref="T4:V4"/>
    <mergeCell ref="W4:Y4"/>
    <mergeCell ref="Z4:AB4"/>
    <mergeCell ref="AC4:AE4"/>
    <mergeCell ref="AF4:AH4"/>
    <mergeCell ref="N4:P4"/>
    <mergeCell ref="AF23:AH23"/>
    <mergeCell ref="Q23:S23"/>
    <mergeCell ref="T23:V23"/>
    <mergeCell ref="W23:Y23"/>
    <mergeCell ref="A23:A24"/>
    <mergeCell ref="B23:D23"/>
    <mergeCell ref="E23:G23"/>
    <mergeCell ref="H23:J23"/>
    <mergeCell ref="K23:M23"/>
    <mergeCell ref="BA4:BC4"/>
    <mergeCell ref="BD4:BF4"/>
    <mergeCell ref="BG4:BI4"/>
    <mergeCell ref="BJ4:BJ5"/>
    <mergeCell ref="AU4:AW4"/>
    <mergeCell ref="AX4:AZ4"/>
    <mergeCell ref="Z23:AB23"/>
    <mergeCell ref="AC23:AE23"/>
    <mergeCell ref="BA23:BC23"/>
    <mergeCell ref="BD23:BF23"/>
    <mergeCell ref="BG23:BI23"/>
    <mergeCell ref="BJ23:BJ24"/>
    <mergeCell ref="AI23:AK23"/>
    <mergeCell ref="AL23:AN23"/>
    <mergeCell ref="AO23:AQ23"/>
    <mergeCell ref="AR23:AT23"/>
    <mergeCell ref="AU23:AW23"/>
    <mergeCell ref="AX23:AZ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44"/>
  <sheetViews>
    <sheetView topLeftCell="AY4" workbookViewId="0">
      <selection activeCell="BE15" sqref="BE15"/>
    </sheetView>
  </sheetViews>
  <sheetFormatPr defaultRowHeight="15" x14ac:dyDescent="0.25"/>
  <cols>
    <col min="1" max="1" width="62" style="15" customWidth="1"/>
    <col min="2" max="58" width="11.85546875" style="15" customWidth="1"/>
    <col min="59" max="59" width="68.5703125" style="15" customWidth="1"/>
  </cols>
  <sheetData>
    <row r="1" spans="1:62" x14ac:dyDescent="0.25">
      <c r="B1" s="15" t="b">
        <f t="shared" ref="B1" si="0">B10=B11-B12</f>
        <v>1</v>
      </c>
      <c r="C1" s="15" t="b">
        <f>C10=C11-C12</f>
        <v>1</v>
      </c>
      <c r="D1" s="15" t="b">
        <f>D10=D11-D12</f>
        <v>1</v>
      </c>
      <c r="E1" s="15" t="b">
        <f t="shared" ref="E1" si="1">E10=E11-E12</f>
        <v>1</v>
      </c>
      <c r="F1" s="15" t="b">
        <f>F10=F11-F12</f>
        <v>1</v>
      </c>
      <c r="G1" s="15" t="b">
        <f>G10=G11-G12</f>
        <v>1</v>
      </c>
      <c r="H1" s="15" t="b">
        <f t="shared" ref="H1" si="2">H10=H11-H12</f>
        <v>1</v>
      </c>
      <c r="I1" s="15" t="b">
        <f>I10=I11-I12</f>
        <v>1</v>
      </c>
      <c r="J1" s="15" t="b">
        <f>J10=J11-J12</f>
        <v>1</v>
      </c>
      <c r="K1" s="15" t="b">
        <f t="shared" ref="K1" si="3">K10=K11-K12</f>
        <v>1</v>
      </c>
      <c r="L1" s="15" t="b">
        <f>L10=L11-L12</f>
        <v>1</v>
      </c>
      <c r="M1" s="15" t="b">
        <f>M10=M11-M12</f>
        <v>1</v>
      </c>
      <c r="N1" s="15" t="b">
        <f t="shared" ref="N1" si="4">N10=N11-N12</f>
        <v>1</v>
      </c>
      <c r="O1" s="15" t="b">
        <f>O10=O11-O12</f>
        <v>1</v>
      </c>
      <c r="P1" s="15" t="b">
        <f>P10=P11-P12</f>
        <v>1</v>
      </c>
      <c r="Q1" s="15" t="b">
        <f t="shared" ref="Q1" si="5">Q10=Q11-Q12</f>
        <v>1</v>
      </c>
      <c r="R1" s="15" t="b">
        <f>R10=R11-R12</f>
        <v>1</v>
      </c>
      <c r="S1" s="15" t="b">
        <f>S10=S11-S12</f>
        <v>1</v>
      </c>
      <c r="T1" s="15" t="b">
        <f t="shared" ref="T1" si="6">T10=T11-T12</f>
        <v>1</v>
      </c>
      <c r="U1" s="15" t="b">
        <f>U10=U11-U12</f>
        <v>1</v>
      </c>
      <c r="V1" s="15" t="b">
        <f>V10=V11-V12</f>
        <v>1</v>
      </c>
      <c r="W1" s="15" t="b">
        <f t="shared" ref="W1" si="7">W10=W11-W12</f>
        <v>1</v>
      </c>
      <c r="X1" s="15" t="b">
        <f>X10=X11-X12</f>
        <v>1</v>
      </c>
      <c r="Y1" s="15" t="b">
        <f>Y10=Y11-Y12</f>
        <v>1</v>
      </c>
      <c r="Z1" s="15" t="b">
        <f t="shared" ref="Z1" si="8">Z10=Z11-Z12</f>
        <v>1</v>
      </c>
      <c r="AA1" s="15" t="b">
        <f>AA10=AA11-AA12</f>
        <v>1</v>
      </c>
      <c r="AB1" s="15" t="b">
        <f>AB10=AB11-AB12</f>
        <v>1</v>
      </c>
      <c r="AC1" s="15" t="b">
        <f t="shared" ref="AC1" si="9">AC10=AC11-AC12</f>
        <v>1</v>
      </c>
      <c r="AD1" s="15" t="b">
        <f>AD10=AD11-AD12</f>
        <v>1</v>
      </c>
      <c r="AE1" s="15" t="b">
        <f>AE10=AE11-AE12</f>
        <v>1</v>
      </c>
      <c r="AF1" s="15" t="b">
        <f t="shared" ref="AF1" si="10">AF10=AF11-AF12</f>
        <v>1</v>
      </c>
      <c r="AG1" s="15" t="b">
        <f>AG10=AG11-AG12</f>
        <v>1</v>
      </c>
      <c r="AH1" s="15" t="b">
        <f>AH10=AH11-AH12</f>
        <v>1</v>
      </c>
      <c r="AI1" s="15" t="b">
        <f t="shared" ref="AI1" si="11">AI10=AI11-AI12</f>
        <v>1</v>
      </c>
      <c r="AJ1" s="15" t="b">
        <f>AJ10=AJ11-AJ12</f>
        <v>1</v>
      </c>
      <c r="AK1" s="15" t="b">
        <f>AK10=AK11-AK12</f>
        <v>1</v>
      </c>
      <c r="AL1" s="15" t="b">
        <f t="shared" ref="AL1" si="12">AL10=AL11-AL12</f>
        <v>1</v>
      </c>
      <c r="AM1" s="15" t="b">
        <f>AM10=AM11-AM12</f>
        <v>1</v>
      </c>
      <c r="AN1" s="15" t="b">
        <f>AN10=AN11-AN12</f>
        <v>1</v>
      </c>
      <c r="AO1" s="15" t="b">
        <f t="shared" ref="AO1" si="13">AO10=AO11-AO12</f>
        <v>1</v>
      </c>
      <c r="AP1" s="15" t="b">
        <f>AP10=AP11-AP12</f>
        <v>1</v>
      </c>
      <c r="AQ1" s="15" t="b">
        <f>AQ10=AQ11-AQ12</f>
        <v>1</v>
      </c>
      <c r="AR1" s="15" t="b">
        <f t="shared" ref="AR1" si="14">AR10=AR11-AR12</f>
        <v>1</v>
      </c>
      <c r="AS1" s="15" t="b">
        <f>AS10=AS11-AS12</f>
        <v>1</v>
      </c>
      <c r="AT1" s="15" t="b">
        <f>AT10=AT11-AT12</f>
        <v>1</v>
      </c>
      <c r="AU1" s="15" t="b">
        <f t="shared" ref="AU1" si="15">AU10=AU11-AU12</f>
        <v>1</v>
      </c>
      <c r="AV1" s="15" t="b">
        <f>AV10=AV11-AV12</f>
        <v>1</v>
      </c>
      <c r="AW1" s="15" t="b">
        <f>AW10=AW11-AW12</f>
        <v>1</v>
      </c>
      <c r="AX1" s="15" t="b">
        <f t="shared" ref="AX1" si="16">AX10=AX11-AX12</f>
        <v>1</v>
      </c>
      <c r="AY1" s="15" t="b">
        <f>AY10=AY11-AY12</f>
        <v>1</v>
      </c>
      <c r="AZ1" s="15" t="b">
        <f>AZ10=AZ11-AZ12</f>
        <v>1</v>
      </c>
      <c r="BA1" s="15" t="b">
        <f t="shared" ref="BA1" si="17">BA10=BA11-BA12</f>
        <v>1</v>
      </c>
      <c r="BB1" s="15" t="b">
        <f>BB10=BB11-BB12</f>
        <v>1</v>
      </c>
      <c r="BC1" s="15" t="b">
        <f>BC10=BC11-BC12</f>
        <v>1</v>
      </c>
      <c r="BD1" s="15" t="b">
        <f t="shared" ref="BD1" si="18">BD10=BD11-BD12</f>
        <v>1</v>
      </c>
      <c r="BE1" s="15" t="b">
        <f>BE10=BE11-BE12</f>
        <v>1</v>
      </c>
      <c r="BF1" s="15" t="b">
        <f>BF10=BF11-BF12</f>
        <v>1</v>
      </c>
    </row>
    <row r="2" spans="1:62" ht="18.7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 t="s">
        <v>18</v>
      </c>
    </row>
    <row r="3" spans="1:62" ht="18.75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 t="s">
        <v>19</v>
      </c>
    </row>
    <row r="4" spans="1:62" x14ac:dyDescent="0.25">
      <c r="A4" s="331" t="s">
        <v>2</v>
      </c>
      <c r="B4" s="333">
        <v>44228</v>
      </c>
      <c r="C4" s="333"/>
      <c r="D4" s="333"/>
      <c r="E4" s="333">
        <v>44229</v>
      </c>
      <c r="F4" s="333"/>
      <c r="G4" s="333"/>
      <c r="H4" s="333">
        <v>44230</v>
      </c>
      <c r="I4" s="333"/>
      <c r="J4" s="333"/>
      <c r="K4" s="333">
        <v>44231</v>
      </c>
      <c r="L4" s="333"/>
      <c r="M4" s="333"/>
      <c r="N4" s="333">
        <v>44232</v>
      </c>
      <c r="O4" s="333"/>
      <c r="P4" s="333"/>
      <c r="Q4" s="333">
        <v>44235</v>
      </c>
      <c r="R4" s="333"/>
      <c r="S4" s="333"/>
      <c r="T4" s="324">
        <v>44236</v>
      </c>
      <c r="U4" s="325"/>
      <c r="V4" s="326"/>
      <c r="W4" s="324">
        <v>44237</v>
      </c>
      <c r="X4" s="325"/>
      <c r="Y4" s="326"/>
      <c r="Z4" s="324">
        <v>44238</v>
      </c>
      <c r="AA4" s="325"/>
      <c r="AB4" s="326"/>
      <c r="AC4" s="324">
        <v>44242</v>
      </c>
      <c r="AD4" s="325"/>
      <c r="AE4" s="326"/>
      <c r="AF4" s="324">
        <v>44243</v>
      </c>
      <c r="AG4" s="325"/>
      <c r="AH4" s="326"/>
      <c r="AI4" s="324">
        <v>44244</v>
      </c>
      <c r="AJ4" s="325"/>
      <c r="AK4" s="326"/>
      <c r="AL4" s="324">
        <v>44245</v>
      </c>
      <c r="AM4" s="325"/>
      <c r="AN4" s="326"/>
      <c r="AO4" s="324">
        <v>44246</v>
      </c>
      <c r="AP4" s="325"/>
      <c r="AQ4" s="326"/>
      <c r="AR4" s="324">
        <v>44249</v>
      </c>
      <c r="AS4" s="325"/>
      <c r="AT4" s="326"/>
      <c r="AU4" s="324">
        <v>44250</v>
      </c>
      <c r="AV4" s="325"/>
      <c r="AW4" s="326"/>
      <c r="AX4" s="324">
        <v>44251</v>
      </c>
      <c r="AY4" s="325"/>
      <c r="AZ4" s="326"/>
      <c r="BA4" s="324">
        <v>44252</v>
      </c>
      <c r="BB4" s="325"/>
      <c r="BC4" s="326"/>
      <c r="BD4" s="324">
        <v>44253</v>
      </c>
      <c r="BE4" s="325"/>
      <c r="BF4" s="326"/>
      <c r="BG4" s="327" t="s">
        <v>20</v>
      </c>
    </row>
    <row r="5" spans="1:62" x14ac:dyDescent="0.25">
      <c r="A5" s="332"/>
      <c r="B5" s="66" t="s">
        <v>21</v>
      </c>
      <c r="C5" s="66" t="s">
        <v>22</v>
      </c>
      <c r="D5" s="66" t="s">
        <v>16</v>
      </c>
      <c r="E5" s="68" t="s">
        <v>21</v>
      </c>
      <c r="F5" s="68" t="s">
        <v>22</v>
      </c>
      <c r="G5" s="68" t="s">
        <v>16</v>
      </c>
      <c r="H5" s="70" t="s">
        <v>21</v>
      </c>
      <c r="I5" s="70" t="s">
        <v>22</v>
      </c>
      <c r="J5" s="70" t="s">
        <v>16</v>
      </c>
      <c r="K5" s="71" t="s">
        <v>21</v>
      </c>
      <c r="L5" s="71" t="s">
        <v>22</v>
      </c>
      <c r="M5" s="71" t="s">
        <v>16</v>
      </c>
      <c r="N5" s="73" t="s">
        <v>21</v>
      </c>
      <c r="O5" s="73" t="s">
        <v>22</v>
      </c>
      <c r="P5" s="73" t="s">
        <v>16</v>
      </c>
      <c r="Q5" s="75" t="s">
        <v>21</v>
      </c>
      <c r="R5" s="75" t="s">
        <v>22</v>
      </c>
      <c r="S5" s="75" t="s">
        <v>16</v>
      </c>
      <c r="T5" s="77" t="s">
        <v>21</v>
      </c>
      <c r="U5" s="77" t="s">
        <v>22</v>
      </c>
      <c r="V5" s="77" t="s">
        <v>16</v>
      </c>
      <c r="W5" s="79" t="s">
        <v>21</v>
      </c>
      <c r="X5" s="79" t="s">
        <v>22</v>
      </c>
      <c r="Y5" s="79" t="s">
        <v>16</v>
      </c>
      <c r="Z5" s="81" t="s">
        <v>21</v>
      </c>
      <c r="AA5" s="81" t="s">
        <v>22</v>
      </c>
      <c r="AB5" s="81" t="s">
        <v>16</v>
      </c>
      <c r="AC5" s="83" t="s">
        <v>21</v>
      </c>
      <c r="AD5" s="83" t="s">
        <v>22</v>
      </c>
      <c r="AE5" s="83" t="s">
        <v>16</v>
      </c>
      <c r="AF5" s="85" t="s">
        <v>21</v>
      </c>
      <c r="AG5" s="85" t="s">
        <v>22</v>
      </c>
      <c r="AH5" s="85" t="s">
        <v>16</v>
      </c>
      <c r="AI5" s="87" t="s">
        <v>21</v>
      </c>
      <c r="AJ5" s="87" t="s">
        <v>22</v>
      </c>
      <c r="AK5" s="87" t="s">
        <v>16</v>
      </c>
      <c r="AL5" s="90" t="s">
        <v>21</v>
      </c>
      <c r="AM5" s="90" t="s">
        <v>22</v>
      </c>
      <c r="AN5" s="90" t="s">
        <v>16</v>
      </c>
      <c r="AO5" s="92" t="s">
        <v>21</v>
      </c>
      <c r="AP5" s="92" t="s">
        <v>22</v>
      </c>
      <c r="AQ5" s="92" t="s">
        <v>16</v>
      </c>
      <c r="AR5" s="94" t="s">
        <v>21</v>
      </c>
      <c r="AS5" s="94" t="s">
        <v>22</v>
      </c>
      <c r="AT5" s="94" t="s">
        <v>16</v>
      </c>
      <c r="AU5" s="96" t="s">
        <v>21</v>
      </c>
      <c r="AV5" s="96" t="s">
        <v>22</v>
      </c>
      <c r="AW5" s="96" t="s">
        <v>16</v>
      </c>
      <c r="AX5" s="98" t="s">
        <v>21</v>
      </c>
      <c r="AY5" s="98" t="s">
        <v>22</v>
      </c>
      <c r="AZ5" s="98" t="s">
        <v>16</v>
      </c>
      <c r="BA5" s="100" t="s">
        <v>21</v>
      </c>
      <c r="BB5" s="100" t="s">
        <v>22</v>
      </c>
      <c r="BC5" s="100" t="s">
        <v>16</v>
      </c>
      <c r="BD5" s="77" t="s">
        <v>21</v>
      </c>
      <c r="BE5" s="77" t="s">
        <v>22</v>
      </c>
      <c r="BF5" s="77" t="s">
        <v>16</v>
      </c>
      <c r="BG5" s="327"/>
    </row>
    <row r="6" spans="1:62" x14ac:dyDescent="0.25">
      <c r="A6" s="25" t="s">
        <v>3</v>
      </c>
      <c r="B6" s="39">
        <f>SUM(B7:B8)</f>
        <v>1185.115552</v>
      </c>
      <c r="C6" s="39">
        <f>SUM(C7:C8)</f>
        <v>321.55801799999995</v>
      </c>
      <c r="D6" s="39">
        <f>B6+C6</f>
        <v>1506.6735699999999</v>
      </c>
      <c r="E6" s="39">
        <f>SUM(E7:E8)</f>
        <v>1186.309872</v>
      </c>
      <c r="F6" s="39">
        <f>SUM(F7:F8)</f>
        <v>321.63119499999993</v>
      </c>
      <c r="G6" s="39">
        <f>E6+F6</f>
        <v>1507.941067</v>
      </c>
      <c r="H6" s="39">
        <f>SUM(H7:H8)</f>
        <v>1176.1153939999999</v>
      </c>
      <c r="I6" s="39">
        <f>SUM(I7:I8)</f>
        <v>321.32278099999991</v>
      </c>
      <c r="J6" s="39">
        <f>H6+I6</f>
        <v>1497.4381749999998</v>
      </c>
      <c r="K6" s="39">
        <f>SUM(K7:K8)</f>
        <v>1206.8178420000002</v>
      </c>
      <c r="L6" s="39">
        <f>SUM(L7:L8)</f>
        <v>321.16174999999993</v>
      </c>
      <c r="M6" s="39">
        <f>K6+L6</f>
        <v>1527.9795920000001</v>
      </c>
      <c r="N6" s="39">
        <f>SUM(N7:N8)</f>
        <v>1208.768894</v>
      </c>
      <c r="O6" s="39">
        <f>SUM(O7:O8)</f>
        <v>318.90904899999998</v>
      </c>
      <c r="P6" s="39">
        <f>N6+O6</f>
        <v>1527.6779430000001</v>
      </c>
      <c r="Q6" s="39">
        <f>SUM(Q7:Q8)</f>
        <v>1198.8520109999997</v>
      </c>
      <c r="R6" s="39">
        <f>SUM(R7:R8)</f>
        <v>318.87409399999996</v>
      </c>
      <c r="S6" s="39">
        <f>Q6+R6</f>
        <v>1517.7261049999997</v>
      </c>
      <c r="T6" s="39">
        <f>SUM(T7:T8)</f>
        <v>1202.4620219999999</v>
      </c>
      <c r="U6" s="39">
        <f>SUM(U7:U8)</f>
        <v>318.92931199999998</v>
      </c>
      <c r="V6" s="39">
        <f>T6+U6</f>
        <v>1521.3913339999999</v>
      </c>
      <c r="W6" s="39">
        <f>SUM(W7:W8)</f>
        <v>1197.2058010000001</v>
      </c>
      <c r="X6" s="39">
        <f>SUM(X7:X8)</f>
        <v>319.48381000000001</v>
      </c>
      <c r="Y6" s="39">
        <f>W6+X6</f>
        <v>1516.689611</v>
      </c>
      <c r="Z6" s="39">
        <f>SUM(Z7:Z8)</f>
        <v>1191.9771000000001</v>
      </c>
      <c r="AA6" s="39">
        <f>SUM(AA7:AA8)</f>
        <v>322.78013099999998</v>
      </c>
      <c r="AB6" s="39">
        <f>Z6+AA6</f>
        <v>1514.757231</v>
      </c>
      <c r="AC6" s="39">
        <f>SUM(AC7:AC8)</f>
        <v>1133.172955</v>
      </c>
      <c r="AD6" s="39">
        <f>SUM(AD7:AD8)</f>
        <v>323.06163800000002</v>
      </c>
      <c r="AE6" s="39">
        <f>AC6+AD6</f>
        <v>1456.2345930000001</v>
      </c>
      <c r="AF6" s="39">
        <f>SUM(AF7:AF8)</f>
        <v>1153.2545070000001</v>
      </c>
      <c r="AG6" s="39">
        <f>SUM(AG7:AG8)</f>
        <v>322.66468099999997</v>
      </c>
      <c r="AH6" s="39">
        <f>AF6+AG6</f>
        <v>1475.9191880000001</v>
      </c>
      <c r="AI6" s="39">
        <f>SUM(AI7:AI8)</f>
        <v>1147.6872470000001</v>
      </c>
      <c r="AJ6" s="39">
        <f>SUM(AJ7:AJ8)</f>
        <v>322.59947099999994</v>
      </c>
      <c r="AK6" s="39">
        <f>AI6+AJ6</f>
        <v>1470.2867180000001</v>
      </c>
      <c r="AL6" s="39">
        <f>SUM(AL7:AL8)</f>
        <v>1148.974684</v>
      </c>
      <c r="AM6" s="39">
        <f>SUM(AM7:AM8)</f>
        <v>322.26410099999998</v>
      </c>
      <c r="AN6" s="39">
        <f>AL6+AM6</f>
        <v>1471.238785</v>
      </c>
      <c r="AO6" s="39">
        <f>SUM(AO7:AO8)</f>
        <v>1194.537223</v>
      </c>
      <c r="AP6" s="39">
        <f>SUM(AP7:AP8)</f>
        <v>322.32964200000004</v>
      </c>
      <c r="AQ6" s="39">
        <f>AO6+AP6</f>
        <v>1516.866865</v>
      </c>
      <c r="AR6" s="39">
        <f>SUM(AR7:AR8)</f>
        <v>1176.2190419999999</v>
      </c>
      <c r="AS6" s="39">
        <f>SUM(AS7:AS8)</f>
        <v>321.84848099999994</v>
      </c>
      <c r="AT6" s="39">
        <f>AR6+AS6</f>
        <v>1498.0675229999999</v>
      </c>
      <c r="AU6" s="39">
        <f>SUM(AU7:AU8)</f>
        <v>1171.9803689999999</v>
      </c>
      <c r="AV6" s="39">
        <f>SUM(AV7:AV8)</f>
        <v>322.10817899999995</v>
      </c>
      <c r="AW6" s="39">
        <f>AU6+AV6</f>
        <v>1494.0885479999997</v>
      </c>
      <c r="AX6" s="39">
        <f>SUM(AX7:AX8)</f>
        <v>1170.661642</v>
      </c>
      <c r="AY6" s="39">
        <f>SUM(AY7:AY8)</f>
        <v>321.995991</v>
      </c>
      <c r="AZ6" s="39">
        <f>AX6+AY6</f>
        <v>1492.657633</v>
      </c>
      <c r="BA6" s="39">
        <f>SUM(BA7:BA8)</f>
        <v>1178.330833</v>
      </c>
      <c r="BB6" s="39">
        <f>SUM(BB7:BB8)</f>
        <v>326.54647600000004</v>
      </c>
      <c r="BC6" s="39">
        <f>BA6+BB6</f>
        <v>1504.877309</v>
      </c>
      <c r="BD6" s="39">
        <f>SUM(BD7:BD8)</f>
        <v>1186.3399990000003</v>
      </c>
      <c r="BE6" s="39">
        <f>SUM(BE7:BE8)</f>
        <v>326.74676199999999</v>
      </c>
      <c r="BF6" s="39">
        <f>BD6+BE6</f>
        <v>1513.0867610000003</v>
      </c>
      <c r="BG6" s="1" t="s">
        <v>3</v>
      </c>
    </row>
    <row r="7" spans="1:62" x14ac:dyDescent="0.25">
      <c r="A7" s="26" t="s">
        <v>4</v>
      </c>
      <c r="B7" s="40">
        <v>1185.115552</v>
      </c>
      <c r="C7" s="40">
        <v>265.33579399999996</v>
      </c>
      <c r="D7" s="40">
        <f>B7+C7</f>
        <v>1450.4513459999998</v>
      </c>
      <c r="E7" s="40">
        <v>1186.309872</v>
      </c>
      <c r="F7" s="40">
        <v>265.40897099999995</v>
      </c>
      <c r="G7" s="40">
        <f>E7+F7</f>
        <v>1451.7188430000001</v>
      </c>
      <c r="H7" s="40">
        <v>1176.1153939999999</v>
      </c>
      <c r="I7" s="40">
        <v>265.15055699999994</v>
      </c>
      <c r="J7" s="40">
        <f>H7+I7</f>
        <v>1441.2659509999999</v>
      </c>
      <c r="K7" s="40">
        <v>1206.8178420000002</v>
      </c>
      <c r="L7" s="40">
        <v>264.70452599999993</v>
      </c>
      <c r="M7" s="40">
        <f>K7+L7</f>
        <v>1471.5223680000001</v>
      </c>
      <c r="N7" s="40">
        <v>1208.768894</v>
      </c>
      <c r="O7" s="40">
        <v>262.30182500000001</v>
      </c>
      <c r="P7" s="40">
        <f>N7+O7</f>
        <v>1471.0707190000001</v>
      </c>
      <c r="Q7" s="40">
        <v>1198.8520109999997</v>
      </c>
      <c r="R7" s="40">
        <v>262.21036499999997</v>
      </c>
      <c r="S7" s="40">
        <f>Q7+R7</f>
        <v>1461.0623759999996</v>
      </c>
      <c r="T7" s="40">
        <v>1202.4620219999999</v>
      </c>
      <c r="U7" s="40">
        <v>262.27558299999998</v>
      </c>
      <c r="V7" s="40">
        <f>T7+U7</f>
        <v>1464.7376049999998</v>
      </c>
      <c r="W7" s="40">
        <v>1197.2058010000001</v>
      </c>
      <c r="X7" s="40">
        <v>262.88508100000001</v>
      </c>
      <c r="Y7" s="40">
        <f>W7+X7</f>
        <v>1460.090882</v>
      </c>
      <c r="Z7" s="40">
        <v>1191.9771000000001</v>
      </c>
      <c r="AA7" s="40">
        <v>264.98485999999997</v>
      </c>
      <c r="AB7" s="40">
        <f>Z7+AA7</f>
        <v>1456.9619600000001</v>
      </c>
      <c r="AC7" s="40">
        <v>1133.172955</v>
      </c>
      <c r="AD7" s="40">
        <v>265.35136700000004</v>
      </c>
      <c r="AE7" s="40">
        <f>AC7+AD7</f>
        <v>1398.524322</v>
      </c>
      <c r="AF7" s="40">
        <v>1153.2545070000001</v>
      </c>
      <c r="AG7" s="40">
        <v>264.71440999999999</v>
      </c>
      <c r="AH7" s="40">
        <f>AF7+AG7</f>
        <v>1417.9689170000001</v>
      </c>
      <c r="AI7" s="40">
        <v>1147.6872470000001</v>
      </c>
      <c r="AJ7" s="40">
        <v>264.64919999999995</v>
      </c>
      <c r="AK7" s="40">
        <f>AI7+AJ7</f>
        <v>1412.3364470000001</v>
      </c>
      <c r="AL7" s="40">
        <v>1148.974684</v>
      </c>
      <c r="AM7" s="40">
        <v>264.29883000000001</v>
      </c>
      <c r="AN7" s="40">
        <f>AL7+AM7</f>
        <v>1413.273514</v>
      </c>
      <c r="AO7" s="40">
        <v>1194.537223</v>
      </c>
      <c r="AP7" s="40">
        <v>264.19767100000001</v>
      </c>
      <c r="AQ7" s="40">
        <f>AO7+AP7</f>
        <v>1458.7348940000002</v>
      </c>
      <c r="AR7" s="40">
        <v>1176.2190419999999</v>
      </c>
      <c r="AS7" s="40">
        <v>263.54612699999996</v>
      </c>
      <c r="AT7" s="40">
        <f>AR7+AS7</f>
        <v>1439.7651689999998</v>
      </c>
      <c r="AU7" s="40">
        <v>1171.9803689999999</v>
      </c>
      <c r="AV7" s="40">
        <v>263.79582499999998</v>
      </c>
      <c r="AW7" s="40">
        <f>AU7+AV7</f>
        <v>1435.7761939999998</v>
      </c>
      <c r="AX7" s="40">
        <v>1170.661642</v>
      </c>
      <c r="AY7" s="40">
        <v>263.66977100000003</v>
      </c>
      <c r="AZ7" s="40">
        <f>AX7+AY7</f>
        <v>1434.3314130000001</v>
      </c>
      <c r="BA7" s="40">
        <v>1178.330833</v>
      </c>
      <c r="BB7" s="40">
        <v>268.07762200000002</v>
      </c>
      <c r="BC7" s="40">
        <f>BA7+BB7</f>
        <v>1446.408455</v>
      </c>
      <c r="BD7" s="40">
        <v>1186.3399990000003</v>
      </c>
      <c r="BE7" s="40">
        <v>268.21568600000001</v>
      </c>
      <c r="BF7" s="40">
        <f>BD7+BE7</f>
        <v>1454.5556850000003</v>
      </c>
      <c r="BG7" s="2" t="s">
        <v>23</v>
      </c>
    </row>
    <row r="8" spans="1:62" x14ac:dyDescent="0.25">
      <c r="A8" s="27" t="s">
        <v>5</v>
      </c>
      <c r="B8" s="41">
        <v>0</v>
      </c>
      <c r="C8" s="42">
        <v>56.222223999999997</v>
      </c>
      <c r="D8" s="43">
        <f>B8+C8</f>
        <v>56.222223999999997</v>
      </c>
      <c r="E8" s="41">
        <v>0</v>
      </c>
      <c r="F8" s="42">
        <v>56.222223999999997</v>
      </c>
      <c r="G8" s="43">
        <f>E8+F8</f>
        <v>56.222223999999997</v>
      </c>
      <c r="H8" s="41">
        <v>0</v>
      </c>
      <c r="I8" s="42">
        <v>56.172223999999993</v>
      </c>
      <c r="J8" s="43">
        <f>H8+I8</f>
        <v>56.172223999999993</v>
      </c>
      <c r="K8" s="41">
        <v>0</v>
      </c>
      <c r="L8" s="42">
        <v>56.457223999999997</v>
      </c>
      <c r="M8" s="43">
        <f>K8+L8</f>
        <v>56.457223999999997</v>
      </c>
      <c r="N8" s="41">
        <v>0</v>
      </c>
      <c r="O8" s="42">
        <v>56.607223999999995</v>
      </c>
      <c r="P8" s="43">
        <f>N8+O8</f>
        <v>56.607223999999995</v>
      </c>
      <c r="Q8" s="41">
        <v>0</v>
      </c>
      <c r="R8" s="42">
        <v>56.663728999999996</v>
      </c>
      <c r="S8" s="43">
        <f>Q8+R8</f>
        <v>56.663728999999996</v>
      </c>
      <c r="T8" s="41">
        <v>0</v>
      </c>
      <c r="U8" s="42">
        <v>56.653728999999998</v>
      </c>
      <c r="V8" s="43">
        <f>T8+U8</f>
        <v>56.653728999999998</v>
      </c>
      <c r="W8" s="41">
        <v>0</v>
      </c>
      <c r="X8" s="42">
        <v>56.598728999999999</v>
      </c>
      <c r="Y8" s="43">
        <f>W8+X8</f>
        <v>56.598728999999999</v>
      </c>
      <c r="Z8" s="41">
        <v>0</v>
      </c>
      <c r="AA8" s="42">
        <v>57.795270999999993</v>
      </c>
      <c r="AB8" s="43">
        <f>Z8+AA8</f>
        <v>57.795270999999993</v>
      </c>
      <c r="AC8" s="41">
        <v>0</v>
      </c>
      <c r="AD8" s="42">
        <v>57.710270999999992</v>
      </c>
      <c r="AE8" s="43">
        <f>AC8+AD8</f>
        <v>57.710270999999992</v>
      </c>
      <c r="AF8" s="41">
        <v>0</v>
      </c>
      <c r="AG8" s="42">
        <v>57.950270999999994</v>
      </c>
      <c r="AH8" s="43">
        <f>AF8+AG8</f>
        <v>57.950270999999994</v>
      </c>
      <c r="AI8" s="41">
        <v>0</v>
      </c>
      <c r="AJ8" s="42">
        <v>57.950270999999994</v>
      </c>
      <c r="AK8" s="43">
        <f>AI8+AJ8</f>
        <v>57.950270999999994</v>
      </c>
      <c r="AL8" s="41">
        <v>0</v>
      </c>
      <c r="AM8" s="42">
        <v>57.965270999999994</v>
      </c>
      <c r="AN8" s="43">
        <f>AL8+AM8</f>
        <v>57.965270999999994</v>
      </c>
      <c r="AO8" s="41">
        <v>0</v>
      </c>
      <c r="AP8" s="42">
        <v>58.131971</v>
      </c>
      <c r="AQ8" s="43">
        <f>AO8+AP8</f>
        <v>58.131971</v>
      </c>
      <c r="AR8" s="41">
        <v>0</v>
      </c>
      <c r="AS8" s="42">
        <v>58.302354000000001</v>
      </c>
      <c r="AT8" s="43">
        <f>AR8+AS8</f>
        <v>58.302354000000001</v>
      </c>
      <c r="AU8" s="41">
        <v>0</v>
      </c>
      <c r="AV8" s="42">
        <v>58.312353999999999</v>
      </c>
      <c r="AW8" s="43">
        <f>AU8+AV8</f>
        <v>58.312353999999999</v>
      </c>
      <c r="AX8" s="41">
        <v>0</v>
      </c>
      <c r="AY8" s="42">
        <v>58.326219999999992</v>
      </c>
      <c r="AZ8" s="43">
        <f>AX8+AY8</f>
        <v>58.326219999999992</v>
      </c>
      <c r="BA8" s="41">
        <v>0</v>
      </c>
      <c r="BB8" s="42">
        <v>58.468854</v>
      </c>
      <c r="BC8" s="43">
        <f>BA8+BB8</f>
        <v>58.468854</v>
      </c>
      <c r="BD8" s="41">
        <v>0</v>
      </c>
      <c r="BE8" s="42">
        <v>58.531075999999992</v>
      </c>
      <c r="BF8" s="43">
        <f>BD8+BE8</f>
        <v>58.531075999999992</v>
      </c>
      <c r="BG8" s="3" t="s">
        <v>24</v>
      </c>
    </row>
    <row r="9" spans="1:62" x14ac:dyDescent="0.25">
      <c r="A9" s="28" t="s">
        <v>6</v>
      </c>
      <c r="B9" s="39">
        <f>B10</f>
        <v>317.32900899999999</v>
      </c>
      <c r="C9" s="39">
        <f>C10</f>
        <v>64.548361</v>
      </c>
      <c r="D9" s="39">
        <f>B9+C9</f>
        <v>381.87736999999998</v>
      </c>
      <c r="E9" s="39">
        <f>E10</f>
        <v>312.00550900000002</v>
      </c>
      <c r="F9" s="39">
        <f>F10</f>
        <v>64.398361000000008</v>
      </c>
      <c r="G9" s="39">
        <f>E9+F9</f>
        <v>376.40387000000004</v>
      </c>
      <c r="H9" s="39">
        <f>H10</f>
        <v>320.45650899999998</v>
      </c>
      <c r="I9" s="39">
        <f>I10</f>
        <v>64.398360999999994</v>
      </c>
      <c r="J9" s="39">
        <f>H9+I9</f>
        <v>384.85487000000001</v>
      </c>
      <c r="K9" s="39">
        <f>K10</f>
        <v>316.52306800000002</v>
      </c>
      <c r="L9" s="39">
        <f>L10</f>
        <v>63.918361000000004</v>
      </c>
      <c r="M9" s="39">
        <f>K9+L9</f>
        <v>380.44142900000003</v>
      </c>
      <c r="N9" s="39">
        <f>N10</f>
        <v>308.353272</v>
      </c>
      <c r="O9" s="39">
        <f>O10</f>
        <v>63.778361000000004</v>
      </c>
      <c r="P9" s="39">
        <f>N9+O9</f>
        <v>372.13163300000002</v>
      </c>
      <c r="Q9" s="39">
        <f>Q10</f>
        <v>318.38527199999999</v>
      </c>
      <c r="R9" s="39">
        <f>R10</f>
        <v>63.778361000000004</v>
      </c>
      <c r="S9" s="39">
        <f>Q9+R9</f>
        <v>382.163633</v>
      </c>
      <c r="T9" s="39">
        <f>T10</f>
        <v>315.65427199999999</v>
      </c>
      <c r="U9" s="39">
        <f>U10</f>
        <v>63.650760999999996</v>
      </c>
      <c r="V9" s="39">
        <f>T9+U9</f>
        <v>379.30503299999998</v>
      </c>
      <c r="W9" s="39">
        <f>W10</f>
        <v>324.33627100000001</v>
      </c>
      <c r="X9" s="39">
        <f>X10</f>
        <v>63.650760999999996</v>
      </c>
      <c r="Y9" s="39">
        <f>W9+X9</f>
        <v>387.987032</v>
      </c>
      <c r="Z9" s="39">
        <f>Z10</f>
        <v>329.75577099999998</v>
      </c>
      <c r="AA9" s="39">
        <f>AA10</f>
        <v>68.299768999999998</v>
      </c>
      <c r="AB9" s="39">
        <f>Z9+AA9</f>
        <v>398.05553999999995</v>
      </c>
      <c r="AC9" s="39">
        <f>AC10</f>
        <v>389.30976099999998</v>
      </c>
      <c r="AD9" s="39">
        <f>AD10</f>
        <v>67.957469000000003</v>
      </c>
      <c r="AE9" s="39">
        <f>AC9+AD9</f>
        <v>457.26722999999998</v>
      </c>
      <c r="AF9" s="39">
        <f>AF10</f>
        <v>370.05236100000002</v>
      </c>
      <c r="AG9" s="39">
        <f>AG10</f>
        <v>67.763569000000004</v>
      </c>
      <c r="AH9" s="39">
        <f>AF9+AG9</f>
        <v>437.81593000000004</v>
      </c>
      <c r="AI9" s="39">
        <f>AI10</f>
        <v>373.337467</v>
      </c>
      <c r="AJ9" s="39">
        <f>AJ10</f>
        <v>67.763569000000004</v>
      </c>
      <c r="AK9" s="39">
        <f>AI9+AJ9</f>
        <v>441.10103600000002</v>
      </c>
      <c r="AL9" s="39">
        <f>AL10</f>
        <v>388.88590599999998</v>
      </c>
      <c r="AM9" s="39">
        <f>AM10</f>
        <v>67.463569000000007</v>
      </c>
      <c r="AN9" s="39">
        <f>AL9+AM9</f>
        <v>456.34947499999998</v>
      </c>
      <c r="AO9" s="39">
        <f>AO10</f>
        <v>346.74890900000003</v>
      </c>
      <c r="AP9" s="39">
        <f>AP10</f>
        <v>67.463569000000007</v>
      </c>
      <c r="AQ9" s="39">
        <f>AO9+AP9</f>
        <v>414.21247800000003</v>
      </c>
      <c r="AR9" s="39">
        <f>AR10</f>
        <v>368.18940900000001</v>
      </c>
      <c r="AS9" s="39">
        <f>AS10</f>
        <v>67.813569000000001</v>
      </c>
      <c r="AT9" s="39">
        <f>AR9+AS9</f>
        <v>436.00297799999998</v>
      </c>
      <c r="AU9" s="39">
        <f>AU10</f>
        <v>376.86240900000001</v>
      </c>
      <c r="AV9" s="39">
        <f>AV10</f>
        <v>67.638569000000004</v>
      </c>
      <c r="AW9" s="39">
        <f>AU9+AV9</f>
        <v>444.50097800000003</v>
      </c>
      <c r="AX9" s="39">
        <f>AX10</f>
        <v>381.99390899999997</v>
      </c>
      <c r="AY9" s="39">
        <f>AY10</f>
        <v>67.684968999999995</v>
      </c>
      <c r="AZ9" s="39">
        <f>AX9+AY9</f>
        <v>449.67887799999994</v>
      </c>
      <c r="BA9" s="39">
        <f>BA10</f>
        <v>377.39990899999998</v>
      </c>
      <c r="BB9" s="39">
        <f>BB10</f>
        <v>74.535287999999994</v>
      </c>
      <c r="BC9" s="39">
        <f>BA9+BB9</f>
        <v>451.93519699999996</v>
      </c>
      <c r="BD9" s="39">
        <f>BD10</f>
        <v>373.26840900000002</v>
      </c>
      <c r="BE9" s="39">
        <f>BE10</f>
        <v>74.685288</v>
      </c>
      <c r="BF9" s="39">
        <f>BD9+BE9</f>
        <v>447.95369700000003</v>
      </c>
      <c r="BG9" s="4" t="s">
        <v>25</v>
      </c>
    </row>
    <row r="10" spans="1:62" ht="45" x14ac:dyDescent="0.25">
      <c r="A10" s="29" t="s">
        <v>7</v>
      </c>
      <c r="B10" s="44">
        <v>317.32900899999999</v>
      </c>
      <c r="C10" s="44">
        <f>C11-C12</f>
        <v>64.548361</v>
      </c>
      <c r="D10" s="44">
        <f>B10+C10</f>
        <v>381.87736999999998</v>
      </c>
      <c r="E10" s="44">
        <v>312.00550900000002</v>
      </c>
      <c r="F10" s="44">
        <v>64.398361000000008</v>
      </c>
      <c r="G10" s="44">
        <f>E10+F10</f>
        <v>376.40387000000004</v>
      </c>
      <c r="H10" s="44">
        <v>320.45650899999998</v>
      </c>
      <c r="I10" s="44">
        <f>I11-I12</f>
        <v>64.398360999999994</v>
      </c>
      <c r="J10" s="44">
        <f>H10+I10</f>
        <v>384.85487000000001</v>
      </c>
      <c r="K10" s="44">
        <v>316.52306800000002</v>
      </c>
      <c r="L10" s="44">
        <v>63.918361000000004</v>
      </c>
      <c r="M10" s="44">
        <f>K10+L10</f>
        <v>380.44142900000003</v>
      </c>
      <c r="N10" s="44">
        <v>308.353272</v>
      </c>
      <c r="O10" s="44">
        <v>63.778361000000004</v>
      </c>
      <c r="P10" s="44">
        <f>N10+O10</f>
        <v>372.13163300000002</v>
      </c>
      <c r="Q10" s="44">
        <v>318.38527199999999</v>
      </c>
      <c r="R10" s="44">
        <v>63.778361000000004</v>
      </c>
      <c r="S10" s="44">
        <f>Q10+R10</f>
        <v>382.163633</v>
      </c>
      <c r="T10" s="44">
        <v>315.65427199999999</v>
      </c>
      <c r="U10" s="44">
        <v>63.650760999999996</v>
      </c>
      <c r="V10" s="44">
        <f>T10+U10</f>
        <v>379.30503299999998</v>
      </c>
      <c r="W10" s="44">
        <v>324.33627100000001</v>
      </c>
      <c r="X10" s="44">
        <v>63.650760999999996</v>
      </c>
      <c r="Y10" s="44">
        <f>W10+X10</f>
        <v>387.987032</v>
      </c>
      <c r="Z10" s="44">
        <v>329.75577099999998</v>
      </c>
      <c r="AA10" s="44">
        <v>68.299768999999998</v>
      </c>
      <c r="AB10" s="44">
        <f>Z10+AA10</f>
        <v>398.05553999999995</v>
      </c>
      <c r="AC10" s="44">
        <v>389.30976099999998</v>
      </c>
      <c r="AD10" s="44">
        <v>67.957469000000003</v>
      </c>
      <c r="AE10" s="44">
        <f>AC10+AD10</f>
        <v>457.26722999999998</v>
      </c>
      <c r="AF10" s="44">
        <v>370.05236100000002</v>
      </c>
      <c r="AG10" s="44">
        <v>67.763569000000004</v>
      </c>
      <c r="AH10" s="44">
        <f>AF10+AG10</f>
        <v>437.81593000000004</v>
      </c>
      <c r="AI10" s="44">
        <v>373.337467</v>
      </c>
      <c r="AJ10" s="44">
        <v>67.763569000000004</v>
      </c>
      <c r="AK10" s="44">
        <f>AI10+AJ10</f>
        <v>441.10103600000002</v>
      </c>
      <c r="AL10" s="44">
        <v>388.88590599999998</v>
      </c>
      <c r="AM10" s="44">
        <f>AM11-AM12</f>
        <v>67.463569000000007</v>
      </c>
      <c r="AN10" s="44">
        <f>AL10+AM10</f>
        <v>456.34947499999998</v>
      </c>
      <c r="AO10" s="44">
        <v>346.74890900000003</v>
      </c>
      <c r="AP10" s="44">
        <v>67.463569000000007</v>
      </c>
      <c r="AQ10" s="44">
        <f>AO10+AP10</f>
        <v>414.21247800000003</v>
      </c>
      <c r="AR10" s="44">
        <v>368.18940900000001</v>
      </c>
      <c r="AS10" s="44">
        <v>67.813569000000001</v>
      </c>
      <c r="AT10" s="44">
        <f>AR10+AS10</f>
        <v>436.00297799999998</v>
      </c>
      <c r="AU10" s="44">
        <v>376.86240900000001</v>
      </c>
      <c r="AV10" s="44">
        <v>67.638569000000004</v>
      </c>
      <c r="AW10" s="44">
        <f>AU10+AV10</f>
        <v>444.50097800000003</v>
      </c>
      <c r="AX10" s="44">
        <v>381.99390899999997</v>
      </c>
      <c r="AY10" s="44">
        <v>67.684968999999995</v>
      </c>
      <c r="AZ10" s="44">
        <f>AX10+AY10</f>
        <v>449.67887799999994</v>
      </c>
      <c r="BA10" s="44">
        <v>377.39990899999998</v>
      </c>
      <c r="BB10" s="44">
        <v>74.535287999999994</v>
      </c>
      <c r="BC10" s="44">
        <f>BA10+BB10</f>
        <v>451.93519699999996</v>
      </c>
      <c r="BD10" s="44">
        <v>373.26840900000002</v>
      </c>
      <c r="BE10" s="44">
        <v>74.685288</v>
      </c>
      <c r="BF10" s="44">
        <f>BD10+BE10</f>
        <v>447.95369700000003</v>
      </c>
      <c r="BG10" s="5" t="s">
        <v>26</v>
      </c>
      <c r="BI10" s="61"/>
      <c r="BJ10" s="61"/>
    </row>
    <row r="11" spans="1:62" x14ac:dyDescent="0.25">
      <c r="A11" s="30" t="s">
        <v>8</v>
      </c>
      <c r="B11" s="45">
        <v>847.09383600000001</v>
      </c>
      <c r="C11" s="45">
        <v>58.990361</v>
      </c>
      <c r="D11" s="45">
        <f>SUM(B11:C11)</f>
        <v>906.08419700000002</v>
      </c>
      <c r="E11" s="45">
        <v>846.84383600000001</v>
      </c>
      <c r="F11" s="45">
        <v>58.990361</v>
      </c>
      <c r="G11" s="45">
        <f>SUM(E11:F11)</f>
        <v>905.83419700000002</v>
      </c>
      <c r="H11" s="45">
        <v>846.84383600000001</v>
      </c>
      <c r="I11" s="45">
        <v>58.990361</v>
      </c>
      <c r="J11" s="45">
        <f>SUM(H11:I11)</f>
        <v>905.83419700000002</v>
      </c>
      <c r="K11" s="45">
        <v>849.03339500000004</v>
      </c>
      <c r="L11" s="45">
        <v>58.990361</v>
      </c>
      <c r="M11" s="45">
        <f>SUM(K11:L11)</f>
        <v>908.02375600000005</v>
      </c>
      <c r="N11" s="45">
        <v>848.69710499999997</v>
      </c>
      <c r="O11" s="45">
        <v>58.990361</v>
      </c>
      <c r="P11" s="45">
        <f>SUM(N11:O11)</f>
        <v>907.68746599999997</v>
      </c>
      <c r="Q11" s="45">
        <v>848.69710499999997</v>
      </c>
      <c r="R11" s="45">
        <v>58.990361</v>
      </c>
      <c r="S11" s="45">
        <f>SUM(Q11:R11)</f>
        <v>907.68746599999997</v>
      </c>
      <c r="T11" s="45">
        <v>848.69710499999997</v>
      </c>
      <c r="U11" s="45">
        <v>58.990361</v>
      </c>
      <c r="V11" s="45">
        <f>SUM(T11:U11)</f>
        <v>907.68746599999997</v>
      </c>
      <c r="W11" s="45">
        <v>848.69710499999997</v>
      </c>
      <c r="X11" s="45">
        <v>58.990361</v>
      </c>
      <c r="Y11" s="45">
        <f>SUM(W11:X11)</f>
        <v>907.68746599999997</v>
      </c>
      <c r="Z11" s="45">
        <v>848.69710499999997</v>
      </c>
      <c r="AA11" s="45">
        <v>61.139369000000002</v>
      </c>
      <c r="AB11" s="45">
        <f>SUM(Z11:AA11)</f>
        <v>909.83647399999995</v>
      </c>
      <c r="AC11" s="45">
        <v>848.69710499999997</v>
      </c>
      <c r="AD11" s="45">
        <v>61.139369000000002</v>
      </c>
      <c r="AE11" s="45">
        <f>SUM(AC11:AD11)</f>
        <v>909.83647399999995</v>
      </c>
      <c r="AF11" s="45">
        <v>848.69710499999997</v>
      </c>
      <c r="AG11" s="45">
        <v>61.139369000000002</v>
      </c>
      <c r="AH11" s="45">
        <f>SUM(AF11:AG11)</f>
        <v>909.83647399999995</v>
      </c>
      <c r="AI11" s="45">
        <v>848.69710499999997</v>
      </c>
      <c r="AJ11" s="45">
        <v>61.139369000000002</v>
      </c>
      <c r="AK11" s="45">
        <f>SUM(AI11:AJ11)</f>
        <v>909.83647399999995</v>
      </c>
      <c r="AL11" s="45">
        <v>851.59604400000001</v>
      </c>
      <c r="AM11" s="45">
        <v>61.139369000000002</v>
      </c>
      <c r="AN11" s="45">
        <f>SUM(AL11:AM11)</f>
        <v>912.73541299999999</v>
      </c>
      <c r="AO11" s="45">
        <v>851.59604400000001</v>
      </c>
      <c r="AP11" s="45">
        <v>61.139369000000002</v>
      </c>
      <c r="AQ11" s="45">
        <f>SUM(AO11:AP11)</f>
        <v>912.73541299999999</v>
      </c>
      <c r="AR11" s="45">
        <v>851.59604400000001</v>
      </c>
      <c r="AS11" s="45">
        <v>61.139369000000002</v>
      </c>
      <c r="AT11" s="45">
        <f>SUM(AR11:AS11)</f>
        <v>912.73541299999999</v>
      </c>
      <c r="AU11" s="45">
        <v>853.57654400000001</v>
      </c>
      <c r="AV11" s="45">
        <v>61.139369000000002</v>
      </c>
      <c r="AW11" s="45">
        <f>SUM(AU11:AV11)</f>
        <v>914.715913</v>
      </c>
      <c r="AX11" s="45">
        <v>857.57654400000001</v>
      </c>
      <c r="AY11" s="45">
        <v>61.139369000000002</v>
      </c>
      <c r="AZ11" s="45">
        <f>SUM(AX11:AY11)</f>
        <v>918.715913</v>
      </c>
      <c r="BA11" s="45">
        <v>857.57654400000001</v>
      </c>
      <c r="BB11" s="45">
        <v>67.899687999999998</v>
      </c>
      <c r="BC11" s="45">
        <f>SUM(BA11:BB11)</f>
        <v>925.47623199999998</v>
      </c>
      <c r="BD11" s="45">
        <v>857.57654400000001</v>
      </c>
      <c r="BE11" s="45">
        <v>67.899687999999998</v>
      </c>
      <c r="BF11" s="45">
        <f>SUM(BD11:BE11)</f>
        <v>925.47623199999998</v>
      </c>
      <c r="BG11" s="6" t="s">
        <v>8</v>
      </c>
    </row>
    <row r="12" spans="1:62" x14ac:dyDescent="0.25">
      <c r="A12" s="31" t="s">
        <v>9</v>
      </c>
      <c r="B12" s="46">
        <v>529.76482699999997</v>
      </c>
      <c r="C12" s="46">
        <v>-5.5579999999999998</v>
      </c>
      <c r="D12" s="45">
        <f>SUM(B12:C12)</f>
        <v>524.20682699999998</v>
      </c>
      <c r="E12" s="46">
        <v>534.83832700000005</v>
      </c>
      <c r="F12" s="46">
        <v>-5.4080000000000004</v>
      </c>
      <c r="G12" s="45">
        <f>SUM(E12:F12)</f>
        <v>529.43032700000003</v>
      </c>
      <c r="H12" s="46">
        <v>526.38732700000003</v>
      </c>
      <c r="I12" s="46">
        <v>-5.4080000000000004</v>
      </c>
      <c r="J12" s="45">
        <f>SUM(H12:I12)</f>
        <v>520.97932700000001</v>
      </c>
      <c r="K12" s="46">
        <v>532.51032699999996</v>
      </c>
      <c r="L12" s="46">
        <v>-4.9279999999999999</v>
      </c>
      <c r="M12" s="45">
        <f>SUM(K12:L12)</f>
        <v>527.58232699999996</v>
      </c>
      <c r="N12" s="46">
        <v>540.34383300000002</v>
      </c>
      <c r="O12" s="46">
        <v>-4.7880000000000003</v>
      </c>
      <c r="P12" s="45">
        <f>SUM(N12:O12)</f>
        <v>535.55583300000001</v>
      </c>
      <c r="Q12" s="46">
        <v>530.31183299999998</v>
      </c>
      <c r="R12" s="46">
        <v>-4.7880000000000003</v>
      </c>
      <c r="S12" s="45">
        <f>SUM(Q12:R12)</f>
        <v>525.52383299999997</v>
      </c>
      <c r="T12" s="46">
        <v>533.04283299999997</v>
      </c>
      <c r="U12" s="46">
        <v>-4.6603999999999957</v>
      </c>
      <c r="V12" s="45">
        <f>SUM(T12:U12)</f>
        <v>528.38243299999999</v>
      </c>
      <c r="W12" s="46">
        <v>524.36083399999995</v>
      </c>
      <c r="X12" s="46">
        <v>-4.6604000000000001</v>
      </c>
      <c r="Y12" s="45">
        <f>SUM(W12:X12)</f>
        <v>519.70043399999997</v>
      </c>
      <c r="Z12" s="46">
        <v>518.94133399999998</v>
      </c>
      <c r="AA12" s="46">
        <v>-7.1604000000000001</v>
      </c>
      <c r="AB12" s="45">
        <f>SUM(Z12:AA12)</f>
        <v>511.780934</v>
      </c>
      <c r="AC12" s="46">
        <v>459.38734399999998</v>
      </c>
      <c r="AD12" s="46">
        <v>-6.8181000000000003</v>
      </c>
      <c r="AE12" s="45">
        <f>SUM(AC12:AD12)</f>
        <v>452.56924399999997</v>
      </c>
      <c r="AF12" s="46">
        <v>478.644744</v>
      </c>
      <c r="AG12" s="46">
        <v>-6.6242000000000001</v>
      </c>
      <c r="AH12" s="45">
        <f>SUM(AF12:AG12)</f>
        <v>472.02054400000003</v>
      </c>
      <c r="AI12" s="46">
        <v>475.35963800000002</v>
      </c>
      <c r="AJ12" s="46">
        <v>-6.6242000000000001</v>
      </c>
      <c r="AK12" s="45">
        <f>SUM(AI12:AJ12)</f>
        <v>468.73543800000004</v>
      </c>
      <c r="AL12" s="46">
        <v>462.71013799999997</v>
      </c>
      <c r="AM12" s="46">
        <v>-6.3242000000000003</v>
      </c>
      <c r="AN12" s="45">
        <f>SUM(AL12:AM12)</f>
        <v>456.38593799999995</v>
      </c>
      <c r="AO12" s="46">
        <v>504.84713499999998</v>
      </c>
      <c r="AP12" s="46">
        <v>-6.3242000000000003</v>
      </c>
      <c r="AQ12" s="45">
        <f>SUM(AO12:AP12)</f>
        <v>498.52293499999996</v>
      </c>
      <c r="AR12" s="46">
        <v>483.40663499999999</v>
      </c>
      <c r="AS12" s="46">
        <v>-6.6741999999999999</v>
      </c>
      <c r="AT12" s="45">
        <f>SUM(AR12:AS12)</f>
        <v>476.73243500000001</v>
      </c>
      <c r="AU12" s="46">
        <v>476.714135</v>
      </c>
      <c r="AV12" s="46">
        <v>-6.4992000000000001</v>
      </c>
      <c r="AW12" s="45">
        <f>SUM(AU12:AV12)</f>
        <v>470.21493500000003</v>
      </c>
      <c r="AX12" s="46">
        <v>475.58263499999998</v>
      </c>
      <c r="AY12" s="46">
        <v>-6.5456000000000003</v>
      </c>
      <c r="AZ12" s="45">
        <f>SUM(AX12:AY12)</f>
        <v>469.037035</v>
      </c>
      <c r="BA12" s="46">
        <v>480.17663499999998</v>
      </c>
      <c r="BB12" s="46">
        <v>-6.6356000000000002</v>
      </c>
      <c r="BC12" s="45">
        <f>SUM(BA12:BB12)</f>
        <v>473.54103499999997</v>
      </c>
      <c r="BD12" s="46">
        <v>484.30813499999999</v>
      </c>
      <c r="BE12" s="46">
        <v>-6.7855999999999996</v>
      </c>
      <c r="BF12" s="45">
        <f>SUM(BD12:BE12)</f>
        <v>477.522535</v>
      </c>
      <c r="BG12" s="7" t="s">
        <v>27</v>
      </c>
      <c r="BI12" s="61"/>
    </row>
    <row r="13" spans="1:62" x14ac:dyDescent="0.25">
      <c r="A13" s="32" t="s">
        <v>10</v>
      </c>
      <c r="B13" s="47">
        <f>SUM(B14:B16,B18:B19)</f>
        <v>1755.4508459999997</v>
      </c>
      <c r="C13" s="47">
        <f>SUM(C14:C16,C18:C19)</f>
        <v>327.99504499999995</v>
      </c>
      <c r="D13" s="47">
        <f>B13+C13</f>
        <v>2083.4458909999998</v>
      </c>
      <c r="E13" s="47">
        <f>SUM(E14:E16,E18:E19)</f>
        <v>1759.5800259999999</v>
      </c>
      <c r="F13" s="47">
        <f>SUM(F14:F16,F18:F19)</f>
        <v>328.07186799999999</v>
      </c>
      <c r="G13" s="47">
        <f>E13+F13</f>
        <v>2087.6518939999996</v>
      </c>
      <c r="H13" s="47">
        <f>SUM(H14:H16,H18:H19)</f>
        <v>1761.323504</v>
      </c>
      <c r="I13" s="47">
        <f>SUM(I14:I16,I18:I19)</f>
        <v>328.38028200000002</v>
      </c>
      <c r="J13" s="47">
        <f>H13+I13</f>
        <v>2089.703786</v>
      </c>
      <c r="K13" s="47">
        <f>SUM(K14:K16,K18:K19)</f>
        <v>1769.5544969999999</v>
      </c>
      <c r="L13" s="47">
        <f>SUM(L14:L16,L18:L19)</f>
        <v>329.02131299999996</v>
      </c>
      <c r="M13" s="47">
        <f>K13+L13</f>
        <v>2098.5758099999998</v>
      </c>
      <c r="N13" s="47">
        <f>SUM(N14:N16,N18:N19)</f>
        <v>1771.2732409999999</v>
      </c>
      <c r="O13" s="47">
        <f>SUM(O14:O16,O18:O19)</f>
        <v>329.46401399999996</v>
      </c>
      <c r="P13" s="47">
        <f>N13+O13</f>
        <v>2100.737255</v>
      </c>
      <c r="Q13" s="47">
        <f>SUM(Q14:Q16,Q18:Q19)</f>
        <v>1771.158124</v>
      </c>
      <c r="R13" s="47">
        <f>SUM(R14:R16,R18:R19)</f>
        <v>329.49896899999999</v>
      </c>
      <c r="S13" s="47">
        <f>Q13+R13</f>
        <v>2100.6570929999998</v>
      </c>
      <c r="T13" s="47">
        <f>SUM(T14:T16,T18:T19)</f>
        <v>1770.2791129999998</v>
      </c>
      <c r="U13" s="47">
        <f>SUM(U14:U16,U18:U19)</f>
        <v>329.57135100000005</v>
      </c>
      <c r="V13" s="47">
        <f>T13+U13</f>
        <v>2099.8504640000001</v>
      </c>
      <c r="W13" s="47">
        <f>SUM(W14:W16,W18:W19)</f>
        <v>1766.8533349999998</v>
      </c>
      <c r="X13" s="47">
        <f>SUM(X14:X16,X18:X19)</f>
        <v>329.01685300000003</v>
      </c>
      <c r="Y13" s="47">
        <f>W13+X13</f>
        <v>2095.8701879999999</v>
      </c>
      <c r="Z13" s="47">
        <f>SUM(Z14:Z16,Z18:Z19)</f>
        <v>1766.662536</v>
      </c>
      <c r="AA13" s="47">
        <f>SUM(AA14:AA16,AA18:AA19)</f>
        <v>333.07152400000001</v>
      </c>
      <c r="AB13" s="47">
        <f>Z13+AA13</f>
        <v>2099.7340600000002</v>
      </c>
      <c r="AC13" s="47">
        <f>SUM(AC14:AC16,AC18:AC19)</f>
        <v>1765.912691</v>
      </c>
      <c r="AD13" s="47">
        <f>SUM(AD14:AD16,AD18:AD19)</f>
        <v>333.132317</v>
      </c>
      <c r="AE13" s="47">
        <f>AC13+AD13</f>
        <v>2099.0450080000001</v>
      </c>
      <c r="AF13" s="47">
        <f>SUM(AF14:AF16,AF18:AF19)</f>
        <v>1765.0885389999999</v>
      </c>
      <c r="AG13" s="47">
        <f>SUM(AG14:AG16,AG18:AG19)</f>
        <v>333.72317399999997</v>
      </c>
      <c r="AH13" s="47">
        <f>AF13+AG13</f>
        <v>2098.8117130000001</v>
      </c>
      <c r="AI13" s="47">
        <f>SUM(AI14:AI16,AI18:AI19)</f>
        <v>1767.3706929999998</v>
      </c>
      <c r="AJ13" s="47">
        <f>SUM(AJ14:AJ16,AJ18:AJ19)</f>
        <v>333.78838400000001</v>
      </c>
      <c r="AK13" s="47">
        <f>AI13+AJ13</f>
        <v>2101.1590769999998</v>
      </c>
      <c r="AL13" s="47">
        <f>SUM(AL14:AL16,AL18:AL19)</f>
        <v>1779.5348170000002</v>
      </c>
      <c r="AM13" s="47">
        <f>SUM(AM14:AM16,AM18:AM19)</f>
        <v>334.42375399999997</v>
      </c>
      <c r="AN13" s="47">
        <f>AL13+AM13</f>
        <v>2113.9585710000001</v>
      </c>
      <c r="AO13" s="47">
        <f>SUM(AO14:AO16,AO18:AO19)</f>
        <v>1776.109275</v>
      </c>
      <c r="AP13" s="47">
        <f>SUM(AP14:AP16,AP18:AP19)</f>
        <v>334.35821299999998</v>
      </c>
      <c r="AQ13" s="47">
        <f>AO13+AP13</f>
        <v>2110.4674880000002</v>
      </c>
      <c r="AR13" s="47">
        <f>SUM(AR14:AR16,AR18:AR19)</f>
        <v>1772.9869560000002</v>
      </c>
      <c r="AS13" s="47">
        <f>SUM(AS14:AS16,AS18:AS19)</f>
        <v>334.489374</v>
      </c>
      <c r="AT13" s="47">
        <f>AR13+AS13</f>
        <v>2107.4763300000004</v>
      </c>
      <c r="AU13" s="47">
        <f>SUM(AU14:AU16,AU18:AU19)</f>
        <v>1768.552629</v>
      </c>
      <c r="AV13" s="47">
        <f>SUM(AV14:AV16,AV18:AV19)</f>
        <v>334.40467599999999</v>
      </c>
      <c r="AW13" s="47">
        <f>AU13+AV13</f>
        <v>2102.9573049999999</v>
      </c>
      <c r="AX13" s="47">
        <f>SUM(AX14:AX16,AX18:AX19)</f>
        <v>1790.740724</v>
      </c>
      <c r="AY13" s="47">
        <f>SUM(AY14:AY16,AY18:AY19)</f>
        <v>334.47046399999994</v>
      </c>
      <c r="AZ13" s="47">
        <f>AX13+AY13</f>
        <v>2125.2111879999998</v>
      </c>
      <c r="BA13" s="47">
        <f>SUM(BA14:BA16,BA18:BA19)</f>
        <v>1787.6655329999999</v>
      </c>
      <c r="BB13" s="47">
        <f>SUM(BB14:BB16,BB18:BB19)</f>
        <v>335.06965999999994</v>
      </c>
      <c r="BC13" s="47">
        <f>BA13+BB13</f>
        <v>2122.735193</v>
      </c>
      <c r="BD13" s="47">
        <f>SUM(BD14:BD16,BD18:BD19)</f>
        <v>1783.787867</v>
      </c>
      <c r="BE13" s="47">
        <f>SUM(BE14:BE16,BE18:BE19)</f>
        <v>334.71937400000002</v>
      </c>
      <c r="BF13" s="47">
        <f>BD13+BE13</f>
        <v>2118.5072410000002</v>
      </c>
      <c r="BG13" s="8" t="s">
        <v>10</v>
      </c>
    </row>
    <row r="14" spans="1:62" x14ac:dyDescent="0.25">
      <c r="A14" s="26" t="s">
        <v>11</v>
      </c>
      <c r="B14" s="48">
        <v>107.43334</v>
      </c>
      <c r="C14" s="48">
        <v>58.020639999999993</v>
      </c>
      <c r="D14" s="48">
        <f>B14+C14</f>
        <v>165.45398</v>
      </c>
      <c r="E14" s="48">
        <v>107.30683999999999</v>
      </c>
      <c r="F14" s="48">
        <v>58.11363999999999</v>
      </c>
      <c r="G14" s="48">
        <f>E14+F14</f>
        <v>165.42048</v>
      </c>
      <c r="H14" s="48">
        <v>107.33534</v>
      </c>
      <c r="I14" s="48">
        <v>58.074185999999997</v>
      </c>
      <c r="J14" s="48">
        <f>H14+I14</f>
        <v>165.409526</v>
      </c>
      <c r="K14" s="48">
        <v>107.82781</v>
      </c>
      <c r="L14" s="48">
        <v>58.109611999999998</v>
      </c>
      <c r="M14" s="48">
        <f>K14+L14</f>
        <v>165.937422</v>
      </c>
      <c r="N14" s="48">
        <v>108.15920800000001</v>
      </c>
      <c r="O14" s="48">
        <v>58.197611999999999</v>
      </c>
      <c r="P14" s="48">
        <f>N14+O14</f>
        <v>166.35682</v>
      </c>
      <c r="Q14" s="48">
        <v>107.96758800000001</v>
      </c>
      <c r="R14" s="48">
        <v>58.264794999999999</v>
      </c>
      <c r="S14" s="48">
        <f>Q14+R14</f>
        <v>166.232383</v>
      </c>
      <c r="T14" s="48">
        <v>107.714888</v>
      </c>
      <c r="U14" s="48">
        <v>58.105947</v>
      </c>
      <c r="V14" s="48">
        <f>T14+U14</f>
        <v>165.82083499999999</v>
      </c>
      <c r="W14" s="48">
        <v>106.821279</v>
      </c>
      <c r="X14" s="48">
        <v>57.151077000000001</v>
      </c>
      <c r="Y14" s="48">
        <f>W14+X14</f>
        <v>163.97235599999999</v>
      </c>
      <c r="Z14" s="48">
        <v>106.72852399999999</v>
      </c>
      <c r="AA14" s="48">
        <v>57.231944000000006</v>
      </c>
      <c r="AB14" s="48">
        <f>Z14+AA14</f>
        <v>163.96046799999999</v>
      </c>
      <c r="AC14" s="48">
        <v>106.713678</v>
      </c>
      <c r="AD14" s="48">
        <v>57.236944000000001</v>
      </c>
      <c r="AE14" s="48">
        <f>AC14+AD14</f>
        <v>163.95062200000001</v>
      </c>
      <c r="AF14" s="48">
        <v>106.564578</v>
      </c>
      <c r="AG14" s="48">
        <v>57.233930999999998</v>
      </c>
      <c r="AH14" s="48">
        <f>AF14+AG14</f>
        <v>163.798509</v>
      </c>
      <c r="AI14" s="48">
        <v>106.686378</v>
      </c>
      <c r="AJ14" s="48">
        <v>57.162569000000005</v>
      </c>
      <c r="AK14" s="48">
        <f>AI14+AJ14</f>
        <v>163.84894700000001</v>
      </c>
      <c r="AL14" s="48">
        <v>107.101449</v>
      </c>
      <c r="AM14" s="48">
        <v>57.103262000000001</v>
      </c>
      <c r="AN14" s="48">
        <f>AL14+AM14</f>
        <v>164.204711</v>
      </c>
      <c r="AO14" s="48">
        <v>107.201502</v>
      </c>
      <c r="AP14" s="48">
        <v>57.132262000000004</v>
      </c>
      <c r="AQ14" s="48">
        <f>AO14+AP14</f>
        <v>164.333764</v>
      </c>
      <c r="AR14" s="48">
        <v>107.38520200000001</v>
      </c>
      <c r="AS14" s="48">
        <v>57.256262</v>
      </c>
      <c r="AT14" s="48">
        <f>AR14+AS14</f>
        <v>164.64146400000001</v>
      </c>
      <c r="AU14" s="48">
        <v>107.44099199999999</v>
      </c>
      <c r="AV14" s="48">
        <v>57.259262</v>
      </c>
      <c r="AW14" s="48">
        <f>AU14+AV14</f>
        <v>164.700254</v>
      </c>
      <c r="AX14" s="48">
        <v>107.39683599999999</v>
      </c>
      <c r="AY14" s="48">
        <v>57.239262000000004</v>
      </c>
      <c r="AZ14" s="48">
        <f>AX14+AY14</f>
        <v>164.636098</v>
      </c>
      <c r="BA14" s="48">
        <v>107.52518600000001</v>
      </c>
      <c r="BB14" s="48">
        <v>57.264262000000002</v>
      </c>
      <c r="BC14" s="48">
        <f>BA14+BB14</f>
        <v>164.78944799999999</v>
      </c>
      <c r="BD14" s="48">
        <v>107.69298499999999</v>
      </c>
      <c r="BE14" s="48">
        <v>57.104262000000006</v>
      </c>
      <c r="BF14" s="48">
        <f>BD14+BE14</f>
        <v>164.797247</v>
      </c>
      <c r="BG14" s="2" t="s">
        <v>28</v>
      </c>
    </row>
    <row r="15" spans="1:62" s="15" customFormat="1" x14ac:dyDescent="0.25">
      <c r="A15" s="57" t="s">
        <v>42</v>
      </c>
      <c r="B15" s="43">
        <v>415.66940399999999</v>
      </c>
      <c r="C15" s="43">
        <v>142.12589500000001</v>
      </c>
      <c r="D15" s="48">
        <f t="shared" ref="D15:D19" si="19">B15+C15</f>
        <v>557.795299</v>
      </c>
      <c r="E15" s="43">
        <v>415.76440400000001</v>
      </c>
      <c r="F15" s="43">
        <v>142.04968200000002</v>
      </c>
      <c r="G15" s="48">
        <f t="shared" ref="G15:G19" si="20">E15+F15</f>
        <v>557.81408600000009</v>
      </c>
      <c r="H15" s="43">
        <v>415.68417399999998</v>
      </c>
      <c r="I15" s="43">
        <v>142.10613599999999</v>
      </c>
      <c r="J15" s="48">
        <f t="shared" ref="J15:J19" si="21">H15+I15</f>
        <v>557.79030999999998</v>
      </c>
      <c r="K15" s="43">
        <v>418.80081300000001</v>
      </c>
      <c r="L15" s="43">
        <v>142.19970999999998</v>
      </c>
      <c r="M15" s="48">
        <f t="shared" ref="M15:M19" si="22">K15+L15</f>
        <v>561.00052299999993</v>
      </c>
      <c r="N15" s="43">
        <v>418.714944</v>
      </c>
      <c r="O15" s="43">
        <v>142.28670999999997</v>
      </c>
      <c r="P15" s="48">
        <f t="shared" ref="P15:P19" si="23">N15+O15</f>
        <v>561.00165399999992</v>
      </c>
      <c r="Q15" s="43">
        <v>418.79634399999998</v>
      </c>
      <c r="R15" s="43">
        <v>142.31671</v>
      </c>
      <c r="S15" s="48">
        <f t="shared" ref="S15:S19" si="24">Q15+R15</f>
        <v>561.11305399999992</v>
      </c>
      <c r="T15" s="43">
        <v>418.76153699999998</v>
      </c>
      <c r="U15" s="43">
        <v>142.31671</v>
      </c>
      <c r="V15" s="48">
        <f t="shared" ref="V15:V19" si="25">T15+U15</f>
        <v>561.07824699999992</v>
      </c>
      <c r="W15" s="43">
        <v>418.79977599999995</v>
      </c>
      <c r="X15" s="43">
        <v>142.31550999999999</v>
      </c>
      <c r="Y15" s="48">
        <f t="shared" ref="Y15:Y19" si="26">W15+X15</f>
        <v>561.11528599999997</v>
      </c>
      <c r="Z15" s="43">
        <v>418.81870400000003</v>
      </c>
      <c r="AA15" s="43">
        <v>145.33406300000001</v>
      </c>
      <c r="AB15" s="48">
        <f t="shared" ref="AB15:AB19" si="27">Z15+AA15</f>
        <v>564.15276700000004</v>
      </c>
      <c r="AC15" s="43">
        <v>418.62557300000003</v>
      </c>
      <c r="AD15" s="43">
        <v>145.335994</v>
      </c>
      <c r="AE15" s="48">
        <f t="shared" ref="AE15:AE19" si="28">AC15+AD15</f>
        <v>563.96156700000006</v>
      </c>
      <c r="AF15" s="43">
        <v>418.63557300000002</v>
      </c>
      <c r="AG15" s="43">
        <v>145.35349400000001</v>
      </c>
      <c r="AH15" s="48">
        <f t="shared" ref="AH15:AH19" si="29">AF15+AG15</f>
        <v>563.98906699999998</v>
      </c>
      <c r="AI15" s="43">
        <v>418.93157299999996</v>
      </c>
      <c r="AJ15" s="43">
        <v>145.35556299999999</v>
      </c>
      <c r="AK15" s="48">
        <f t="shared" ref="AK15:AK19" si="30">AI15+AJ15</f>
        <v>564.28713599999992</v>
      </c>
      <c r="AL15" s="43">
        <v>424.02635600000002</v>
      </c>
      <c r="AM15" s="43">
        <v>145.39736299999998</v>
      </c>
      <c r="AN15" s="48">
        <f t="shared" ref="AN15:AN19" si="31">AL15+AM15</f>
        <v>569.42371900000001</v>
      </c>
      <c r="AO15" s="43">
        <v>424.28527299999996</v>
      </c>
      <c r="AP15" s="43">
        <v>145.41386299999999</v>
      </c>
      <c r="AQ15" s="48">
        <f t="shared" ref="AQ15:AQ19" si="32">AO15+AP15</f>
        <v>569.69913599999995</v>
      </c>
      <c r="AR15" s="43">
        <v>424.55023900000003</v>
      </c>
      <c r="AS15" s="43">
        <v>145.42386299999998</v>
      </c>
      <c r="AT15" s="48">
        <f t="shared" ref="AT15:AT19" si="33">AR15+AS15</f>
        <v>569.97410200000002</v>
      </c>
      <c r="AU15" s="43">
        <v>424.67974900000002</v>
      </c>
      <c r="AV15" s="43">
        <v>145.43586299999998</v>
      </c>
      <c r="AW15" s="48">
        <f t="shared" ref="AW15:AW19" si="34">AU15+AV15</f>
        <v>570.11561200000006</v>
      </c>
      <c r="AX15" s="43">
        <v>424.84283299999998</v>
      </c>
      <c r="AY15" s="43">
        <v>145.43586299999998</v>
      </c>
      <c r="AZ15" s="48">
        <f t="shared" ref="AZ15:AZ19" si="35">AX15+AY15</f>
        <v>570.27869599999997</v>
      </c>
      <c r="BA15" s="43">
        <v>424.93883299999999</v>
      </c>
      <c r="BB15" s="43">
        <v>146.12773399999998</v>
      </c>
      <c r="BC15" s="48">
        <f t="shared" ref="BC15:BC19" si="36">BA15+BB15</f>
        <v>571.06656699999996</v>
      </c>
      <c r="BD15" s="43">
        <v>425.22136699999999</v>
      </c>
      <c r="BE15" s="43">
        <v>146.11967999999999</v>
      </c>
      <c r="BF15" s="48">
        <f t="shared" ref="BF15:BF16" si="37">BD15+BE15</f>
        <v>571.341047</v>
      </c>
      <c r="BG15" s="20" t="s">
        <v>43</v>
      </c>
    </row>
    <row r="16" spans="1:62" x14ac:dyDescent="0.25">
      <c r="A16" s="21" t="s">
        <v>12</v>
      </c>
      <c r="B16" s="50">
        <v>965.61125600000003</v>
      </c>
      <c r="C16" s="50">
        <v>19.409956000000001</v>
      </c>
      <c r="D16" s="48">
        <f t="shared" si="19"/>
        <v>985.02121199999999</v>
      </c>
      <c r="E16" s="50">
        <v>969.56724699999995</v>
      </c>
      <c r="F16" s="50">
        <v>19.449956</v>
      </c>
      <c r="G16" s="48">
        <f t="shared" si="20"/>
        <v>989.01720299999999</v>
      </c>
      <c r="H16" s="50">
        <v>971.33736399999998</v>
      </c>
      <c r="I16" s="50">
        <v>19.747087000000001</v>
      </c>
      <c r="J16" s="48">
        <f t="shared" si="21"/>
        <v>991.08445099999994</v>
      </c>
      <c r="K16" s="50">
        <v>975.21516599999995</v>
      </c>
      <c r="L16" s="50">
        <v>20.338041999999998</v>
      </c>
      <c r="M16" s="48">
        <f t="shared" si="22"/>
        <v>995.55320799999993</v>
      </c>
      <c r="N16" s="50">
        <v>976.63210700000002</v>
      </c>
      <c r="O16" s="50">
        <v>20.710121999999998</v>
      </c>
      <c r="P16" s="48">
        <f t="shared" si="23"/>
        <v>997.34222899999997</v>
      </c>
      <c r="Q16" s="50">
        <v>976.35093600000005</v>
      </c>
      <c r="R16" s="50">
        <v>20.713121999999998</v>
      </c>
      <c r="S16" s="48">
        <f t="shared" si="24"/>
        <v>997.06405800000005</v>
      </c>
      <c r="T16" s="50">
        <v>975.97817399999997</v>
      </c>
      <c r="U16" s="50">
        <v>20.933122000000001</v>
      </c>
      <c r="V16" s="48">
        <f t="shared" si="25"/>
        <v>996.91129599999999</v>
      </c>
      <c r="W16" s="50">
        <v>973.30089499999997</v>
      </c>
      <c r="X16" s="50">
        <v>21.473122</v>
      </c>
      <c r="Y16" s="48">
        <f t="shared" si="26"/>
        <v>994.77401699999996</v>
      </c>
      <c r="Z16" s="50">
        <v>973.07807700000001</v>
      </c>
      <c r="AA16" s="50">
        <v>21.474121999999998</v>
      </c>
      <c r="AB16" s="48">
        <f t="shared" si="27"/>
        <v>994.55219899999997</v>
      </c>
      <c r="AC16" s="50">
        <v>972.17823299999998</v>
      </c>
      <c r="AD16" s="50">
        <v>21.579498999999998</v>
      </c>
      <c r="AE16" s="48">
        <f t="shared" si="28"/>
        <v>993.75773200000003</v>
      </c>
      <c r="AF16" s="50">
        <v>971.32557099999997</v>
      </c>
      <c r="AG16" s="50">
        <v>21.579498999999998</v>
      </c>
      <c r="AH16" s="48">
        <f t="shared" si="29"/>
        <v>992.90507000000002</v>
      </c>
      <c r="AI16" s="50">
        <v>973.207671</v>
      </c>
      <c r="AJ16" s="50">
        <v>21.845086999999999</v>
      </c>
      <c r="AK16" s="48">
        <f t="shared" si="30"/>
        <v>995.05275800000004</v>
      </c>
      <c r="AL16" s="50">
        <v>975.69631900000002</v>
      </c>
      <c r="AM16" s="50">
        <v>22.513362999999998</v>
      </c>
      <c r="AN16" s="48">
        <f t="shared" si="31"/>
        <v>998.20968200000004</v>
      </c>
      <c r="AO16" s="50">
        <v>971.39397199999996</v>
      </c>
      <c r="AP16" s="50">
        <v>22.403362999999999</v>
      </c>
      <c r="AQ16" s="48">
        <f t="shared" si="32"/>
        <v>993.79733499999998</v>
      </c>
      <c r="AR16" s="50">
        <v>967.35196599999995</v>
      </c>
      <c r="AS16" s="50">
        <v>22.415141999999999</v>
      </c>
      <c r="AT16" s="48">
        <f t="shared" si="33"/>
        <v>989.76710799999989</v>
      </c>
      <c r="AU16" s="50">
        <v>962.12039000000004</v>
      </c>
      <c r="AV16" s="50">
        <v>22.285391999999998</v>
      </c>
      <c r="AW16" s="48">
        <f t="shared" si="34"/>
        <v>984.40578200000004</v>
      </c>
      <c r="AX16" s="50">
        <v>957.91289500000005</v>
      </c>
      <c r="AY16" s="50">
        <v>22.415392000000001</v>
      </c>
      <c r="AZ16" s="48">
        <f t="shared" si="35"/>
        <v>980.32828700000005</v>
      </c>
      <c r="BA16" s="50">
        <v>954.29685700000005</v>
      </c>
      <c r="BB16" s="50">
        <v>22.089392</v>
      </c>
      <c r="BC16" s="48">
        <f t="shared" si="36"/>
        <v>976.38624900000002</v>
      </c>
      <c r="BD16" s="50">
        <v>949.59208100000001</v>
      </c>
      <c r="BE16" s="50">
        <v>21.811692000000001</v>
      </c>
      <c r="BF16" s="48">
        <f t="shared" si="37"/>
        <v>971.403773</v>
      </c>
      <c r="BG16" s="9" t="s">
        <v>29</v>
      </c>
    </row>
    <row r="17" spans="1:59" x14ac:dyDescent="0.25">
      <c r="A17" s="22" t="s">
        <v>13</v>
      </c>
      <c r="B17" s="51">
        <v>227.75729200000001</v>
      </c>
      <c r="C17" s="19">
        <v>1.9890589999999999</v>
      </c>
      <c r="D17" s="51">
        <f t="shared" si="19"/>
        <v>229.746351</v>
      </c>
      <c r="E17" s="51">
        <v>228.19634400000001</v>
      </c>
      <c r="F17" s="19">
        <v>1.99</v>
      </c>
      <c r="G17" s="51">
        <f t="shared" si="20"/>
        <v>230.18634400000002</v>
      </c>
      <c r="H17" s="51">
        <v>227.999233</v>
      </c>
      <c r="I17" s="19">
        <v>1.99</v>
      </c>
      <c r="J17" s="51">
        <f t="shared" si="21"/>
        <v>229.98923300000001</v>
      </c>
      <c r="K17" s="51">
        <v>227.63940299999999</v>
      </c>
      <c r="L17" s="19">
        <v>1.99</v>
      </c>
      <c r="M17" s="51">
        <f t="shared" si="22"/>
        <v>229.629403</v>
      </c>
      <c r="N17" s="51">
        <v>227.58694600000001</v>
      </c>
      <c r="O17" s="19">
        <v>1.99</v>
      </c>
      <c r="P17" s="51">
        <f t="shared" si="23"/>
        <v>229.57694600000002</v>
      </c>
      <c r="Q17" s="51">
        <v>227.341724</v>
      </c>
      <c r="R17" s="19">
        <v>1.99</v>
      </c>
      <c r="S17" s="51">
        <f t="shared" si="24"/>
        <v>229.33172400000001</v>
      </c>
      <c r="T17" s="51">
        <v>227.057154</v>
      </c>
      <c r="U17" s="19">
        <v>1.99</v>
      </c>
      <c r="V17" s="51">
        <f t="shared" si="25"/>
        <v>229.04715400000001</v>
      </c>
      <c r="W17" s="51">
        <v>225.22215399999999</v>
      </c>
      <c r="X17" s="19">
        <v>1.99</v>
      </c>
      <c r="Y17" s="51">
        <f t="shared" si="26"/>
        <v>227.212154</v>
      </c>
      <c r="Z17" s="51">
        <v>225.057154</v>
      </c>
      <c r="AA17" s="19">
        <v>1.99</v>
      </c>
      <c r="AB17" s="51">
        <f t="shared" si="27"/>
        <v>227.04715400000001</v>
      </c>
      <c r="AC17" s="51">
        <v>225.11095299999999</v>
      </c>
      <c r="AD17" s="19">
        <v>1.99</v>
      </c>
      <c r="AE17" s="51">
        <f t="shared" si="28"/>
        <v>227.100953</v>
      </c>
      <c r="AF17" s="51">
        <v>225.320953</v>
      </c>
      <c r="AG17" s="19">
        <v>1.99</v>
      </c>
      <c r="AH17" s="51">
        <f t="shared" si="29"/>
        <v>227.31095300000001</v>
      </c>
      <c r="AI17" s="51">
        <v>224.974941</v>
      </c>
      <c r="AJ17" s="19">
        <v>1.99</v>
      </c>
      <c r="AK17" s="51">
        <f t="shared" si="30"/>
        <v>226.96494100000001</v>
      </c>
      <c r="AL17" s="51">
        <v>224.94892100000001</v>
      </c>
      <c r="AM17" s="19">
        <v>1.99</v>
      </c>
      <c r="AN17" s="51">
        <f t="shared" si="31"/>
        <v>226.93892100000002</v>
      </c>
      <c r="AO17" s="51">
        <v>224.39872</v>
      </c>
      <c r="AP17" s="19">
        <v>1.99</v>
      </c>
      <c r="AQ17" s="51">
        <f t="shared" si="32"/>
        <v>226.38872000000001</v>
      </c>
      <c r="AR17" s="51">
        <v>224.203441</v>
      </c>
      <c r="AS17" s="19">
        <v>1.99</v>
      </c>
      <c r="AT17" s="51">
        <f t="shared" si="33"/>
        <v>226.19344100000001</v>
      </c>
      <c r="AU17" s="51">
        <v>223.99372199999999</v>
      </c>
      <c r="AV17" s="19">
        <v>1.99</v>
      </c>
      <c r="AW17" s="51">
        <f t="shared" si="34"/>
        <v>225.983722</v>
      </c>
      <c r="AX17" s="51">
        <v>224.033186</v>
      </c>
      <c r="AY17" s="19">
        <v>1.99</v>
      </c>
      <c r="AZ17" s="51">
        <f t="shared" si="35"/>
        <v>226.02318600000001</v>
      </c>
      <c r="BA17" s="51">
        <v>223.77195699999999</v>
      </c>
      <c r="BB17" s="19">
        <v>1.99</v>
      </c>
      <c r="BC17" s="51">
        <f t="shared" si="36"/>
        <v>225.761957</v>
      </c>
      <c r="BD17" s="51">
        <v>224.37170699999999</v>
      </c>
      <c r="BE17" s="19">
        <v>1.99</v>
      </c>
      <c r="BF17" s="51">
        <f t="shared" ref="BF17:BF19" si="38">BD17+BE17</f>
        <v>226.361707</v>
      </c>
      <c r="BG17" s="10" t="s">
        <v>30</v>
      </c>
    </row>
    <row r="18" spans="1:59" x14ac:dyDescent="0.25">
      <c r="A18" s="23" t="s">
        <v>14</v>
      </c>
      <c r="B18" s="43">
        <v>102.63782399999999</v>
      </c>
      <c r="C18" s="43">
        <v>36.660447999999995</v>
      </c>
      <c r="D18" s="43">
        <f t="shared" si="19"/>
        <v>139.298272</v>
      </c>
      <c r="E18" s="43">
        <v>102.737032</v>
      </c>
      <c r="F18" s="43">
        <v>36.604803999999994</v>
      </c>
      <c r="G18" s="43">
        <f t="shared" si="20"/>
        <v>139.341836</v>
      </c>
      <c r="H18" s="43">
        <v>102.749094</v>
      </c>
      <c r="I18" s="43">
        <v>36.546359000000002</v>
      </c>
      <c r="J18" s="43">
        <f t="shared" si="21"/>
        <v>139.29545300000001</v>
      </c>
      <c r="K18" s="43">
        <v>102.977481</v>
      </c>
      <c r="L18" s="43">
        <v>36.462419000000004</v>
      </c>
      <c r="M18" s="43">
        <f t="shared" si="22"/>
        <v>139.43989999999999</v>
      </c>
      <c r="N18" s="43">
        <v>103.04909000000001</v>
      </c>
      <c r="O18" s="43">
        <v>36.393569000000006</v>
      </c>
      <c r="P18" s="43">
        <f t="shared" si="23"/>
        <v>139.44265900000002</v>
      </c>
      <c r="Q18" s="43">
        <v>103.182712</v>
      </c>
      <c r="R18" s="43">
        <v>36.322298000000004</v>
      </c>
      <c r="S18" s="43">
        <f t="shared" si="24"/>
        <v>139.50501</v>
      </c>
      <c r="T18" s="43">
        <v>103.115235</v>
      </c>
      <c r="U18" s="43">
        <v>36.333216</v>
      </c>
      <c r="V18" s="43">
        <f t="shared" si="25"/>
        <v>139.44845100000001</v>
      </c>
      <c r="W18" s="43">
        <v>103.176008</v>
      </c>
      <c r="X18" s="43">
        <v>36.178783000000003</v>
      </c>
      <c r="Y18" s="43">
        <f t="shared" si="26"/>
        <v>139.35479100000001</v>
      </c>
      <c r="Z18" s="43">
        <v>103.271919</v>
      </c>
      <c r="AA18" s="43">
        <v>36.123296000000003</v>
      </c>
      <c r="AB18" s="43">
        <f t="shared" si="27"/>
        <v>139.39521500000001</v>
      </c>
      <c r="AC18" s="43">
        <v>103.333618</v>
      </c>
      <c r="AD18" s="43">
        <v>36.052766000000005</v>
      </c>
      <c r="AE18" s="43">
        <f t="shared" si="28"/>
        <v>139.38638400000002</v>
      </c>
      <c r="AF18" s="43">
        <v>103.411918</v>
      </c>
      <c r="AG18" s="43">
        <v>35.907400000000003</v>
      </c>
      <c r="AH18" s="43">
        <f t="shared" si="29"/>
        <v>139.31931800000001</v>
      </c>
      <c r="AI18" s="43">
        <v>103.514346</v>
      </c>
      <c r="AJ18" s="43">
        <v>35.815813999999996</v>
      </c>
      <c r="AK18" s="43">
        <f t="shared" si="30"/>
        <v>139.33016000000001</v>
      </c>
      <c r="AL18" s="43">
        <v>103.810597</v>
      </c>
      <c r="AM18" s="43">
        <v>35.788164999999999</v>
      </c>
      <c r="AN18" s="43">
        <f t="shared" si="31"/>
        <v>139.59876199999999</v>
      </c>
      <c r="AO18" s="43">
        <v>104.207267</v>
      </c>
      <c r="AP18" s="43">
        <v>35.778419</v>
      </c>
      <c r="AQ18" s="43">
        <f t="shared" si="32"/>
        <v>139.98568599999999</v>
      </c>
      <c r="AR18" s="43">
        <v>104.566467</v>
      </c>
      <c r="AS18" s="43">
        <v>35.760461000000006</v>
      </c>
      <c r="AT18" s="43">
        <f t="shared" si="33"/>
        <v>140.32692800000001</v>
      </c>
      <c r="AU18" s="43">
        <v>105.04741300000001</v>
      </c>
      <c r="AV18" s="43">
        <v>35.749352999999992</v>
      </c>
      <c r="AW18" s="43">
        <f t="shared" si="34"/>
        <v>140.79676599999999</v>
      </c>
      <c r="AX18" s="43">
        <v>131.322698</v>
      </c>
      <c r="AY18" s="43">
        <v>35.716506000000003</v>
      </c>
      <c r="AZ18" s="43">
        <f t="shared" si="35"/>
        <v>167.03920400000001</v>
      </c>
      <c r="BA18" s="43">
        <v>131.57547099999999</v>
      </c>
      <c r="BB18" s="43">
        <v>35.698020999999997</v>
      </c>
      <c r="BC18" s="43">
        <f t="shared" si="36"/>
        <v>167.27349199999998</v>
      </c>
      <c r="BD18" s="43">
        <v>131.82508000000001</v>
      </c>
      <c r="BE18" s="43">
        <v>35.746644000000003</v>
      </c>
      <c r="BF18" s="43">
        <f t="shared" si="38"/>
        <v>167.57172400000002</v>
      </c>
      <c r="BG18" s="11" t="s">
        <v>31</v>
      </c>
    </row>
    <row r="19" spans="1:59" x14ac:dyDescent="0.25">
      <c r="A19" s="24" t="s">
        <v>15</v>
      </c>
      <c r="B19" s="41">
        <v>164.09902199999999</v>
      </c>
      <c r="C19" s="41">
        <v>71.778105999999994</v>
      </c>
      <c r="D19" s="43">
        <f t="shared" si="19"/>
        <v>235.87712799999997</v>
      </c>
      <c r="E19" s="41">
        <v>164.20450299999999</v>
      </c>
      <c r="F19" s="41">
        <v>71.853785999999999</v>
      </c>
      <c r="G19" s="43">
        <f t="shared" si="20"/>
        <v>236.058289</v>
      </c>
      <c r="H19" s="41">
        <v>164.21753200000001</v>
      </c>
      <c r="I19" s="41">
        <v>71.906514000000001</v>
      </c>
      <c r="J19" s="43">
        <f t="shared" si="21"/>
        <v>236.12404600000002</v>
      </c>
      <c r="K19" s="41">
        <v>164.733227</v>
      </c>
      <c r="L19" s="41">
        <v>71.911529999999999</v>
      </c>
      <c r="M19" s="43">
        <f t="shared" si="22"/>
        <v>236.644757</v>
      </c>
      <c r="N19" s="41">
        <v>164.71789200000001</v>
      </c>
      <c r="O19" s="41">
        <v>71.876000999999988</v>
      </c>
      <c r="P19" s="43">
        <f t="shared" si="23"/>
        <v>236.59389299999998</v>
      </c>
      <c r="Q19" s="41">
        <v>164.860544</v>
      </c>
      <c r="R19" s="41">
        <v>71.882043999999993</v>
      </c>
      <c r="S19" s="43">
        <f t="shared" si="24"/>
        <v>236.74258800000001</v>
      </c>
      <c r="T19" s="41">
        <v>164.70927900000001</v>
      </c>
      <c r="U19" s="41">
        <v>71.882356000000001</v>
      </c>
      <c r="V19" s="43">
        <f t="shared" si="25"/>
        <v>236.591635</v>
      </c>
      <c r="W19" s="41">
        <v>164.75537700000001</v>
      </c>
      <c r="X19" s="41">
        <v>71.898361000000008</v>
      </c>
      <c r="Y19" s="43">
        <f t="shared" si="26"/>
        <v>236.65373800000003</v>
      </c>
      <c r="Z19" s="41">
        <v>164.76531199999999</v>
      </c>
      <c r="AA19" s="41">
        <v>72.908099000000007</v>
      </c>
      <c r="AB19" s="43">
        <f t="shared" si="27"/>
        <v>237.67341099999999</v>
      </c>
      <c r="AC19" s="41">
        <v>165.061589</v>
      </c>
      <c r="AD19" s="41">
        <v>72.927114000000003</v>
      </c>
      <c r="AE19" s="43">
        <f t="shared" si="28"/>
        <v>237.98870299999999</v>
      </c>
      <c r="AF19" s="41">
        <v>165.15089900000001</v>
      </c>
      <c r="AG19" s="41">
        <v>73.64885000000001</v>
      </c>
      <c r="AH19" s="43">
        <f t="shared" si="29"/>
        <v>238.79974900000002</v>
      </c>
      <c r="AI19" s="41">
        <v>165.03072499999999</v>
      </c>
      <c r="AJ19" s="41">
        <v>73.60935099999999</v>
      </c>
      <c r="AK19" s="43">
        <f t="shared" si="30"/>
        <v>238.64007599999997</v>
      </c>
      <c r="AL19" s="41">
        <v>168.90009599999999</v>
      </c>
      <c r="AM19" s="41">
        <v>73.621600999999998</v>
      </c>
      <c r="AN19" s="43">
        <f t="shared" si="31"/>
        <v>242.52169699999999</v>
      </c>
      <c r="AO19" s="41">
        <v>169.02126100000001</v>
      </c>
      <c r="AP19" s="41">
        <v>73.630306000000004</v>
      </c>
      <c r="AQ19" s="43">
        <f t="shared" si="32"/>
        <v>242.651567</v>
      </c>
      <c r="AR19" s="41">
        <v>169.133082</v>
      </c>
      <c r="AS19" s="41">
        <v>73.633646000000013</v>
      </c>
      <c r="AT19" s="43">
        <f t="shared" si="33"/>
        <v>242.766728</v>
      </c>
      <c r="AU19" s="41">
        <v>169.26408499999999</v>
      </c>
      <c r="AV19" s="41">
        <v>73.674806000000018</v>
      </c>
      <c r="AW19" s="43">
        <f t="shared" si="34"/>
        <v>242.93889100000001</v>
      </c>
      <c r="AX19" s="41">
        <v>169.26546200000001</v>
      </c>
      <c r="AY19" s="41">
        <v>73.663440999999992</v>
      </c>
      <c r="AZ19" s="43">
        <f t="shared" si="35"/>
        <v>242.92890299999999</v>
      </c>
      <c r="BA19" s="41">
        <v>169.32918599999999</v>
      </c>
      <c r="BB19" s="41">
        <v>73.890250999999992</v>
      </c>
      <c r="BC19" s="43">
        <f t="shared" si="36"/>
        <v>243.21943699999997</v>
      </c>
      <c r="BD19" s="41">
        <v>169.456354</v>
      </c>
      <c r="BE19" s="41">
        <v>73.937095999999997</v>
      </c>
      <c r="BF19" s="43">
        <f t="shared" si="38"/>
        <v>243.39345</v>
      </c>
      <c r="BG19" s="12" t="s">
        <v>32</v>
      </c>
    </row>
    <row r="20" spans="1:59" x14ac:dyDescent="0.25">
      <c r="A20" s="28" t="s">
        <v>16</v>
      </c>
      <c r="B20" s="39">
        <f>B6+B9+B13</f>
        <v>3257.895407</v>
      </c>
      <c r="C20" s="39">
        <f>C6+C9+C13</f>
        <v>714.10142399999995</v>
      </c>
      <c r="D20" s="39">
        <f>B20+C20</f>
        <v>3971.9968309999999</v>
      </c>
      <c r="E20" s="39">
        <f>E6+E9+E13</f>
        <v>3257.895407</v>
      </c>
      <c r="F20" s="39">
        <f>F6+F9+F13</f>
        <v>714.10142399999995</v>
      </c>
      <c r="G20" s="39">
        <f>E20+F20</f>
        <v>3971.9968309999999</v>
      </c>
      <c r="H20" s="39">
        <f>H6+H9+H13</f>
        <v>3257.895407</v>
      </c>
      <c r="I20" s="39">
        <f>I6+I9+I13</f>
        <v>714.10142399999995</v>
      </c>
      <c r="J20" s="39">
        <f>H20+I20</f>
        <v>3971.9968309999999</v>
      </c>
      <c r="K20" s="39">
        <f>K6+K9+K13</f>
        <v>3292.895407</v>
      </c>
      <c r="L20" s="39">
        <f>L6+L9+L13</f>
        <v>714.10142399999995</v>
      </c>
      <c r="M20" s="39">
        <f>K20+L20</f>
        <v>4006.9968309999999</v>
      </c>
      <c r="N20" s="39">
        <f>N6+N9+N13</f>
        <v>3288.395407</v>
      </c>
      <c r="O20" s="39">
        <f>O6+O9+O13</f>
        <v>712.15142399999991</v>
      </c>
      <c r="P20" s="39">
        <f>N20+O20</f>
        <v>4000.5468309999997</v>
      </c>
      <c r="Q20" s="39">
        <f>Q6+Q9+Q13</f>
        <v>3288.395407</v>
      </c>
      <c r="R20" s="39">
        <f>R6+R9+R13</f>
        <v>712.15142399999991</v>
      </c>
      <c r="S20" s="39">
        <f>Q20+R20</f>
        <v>4000.5468309999997</v>
      </c>
      <c r="T20" s="39">
        <f>T6+T9+T13</f>
        <v>3288.395407</v>
      </c>
      <c r="U20" s="39">
        <f>U6+U9+U13</f>
        <v>712.15142400000002</v>
      </c>
      <c r="V20" s="39">
        <f>T20+U20</f>
        <v>4000.5468310000001</v>
      </c>
      <c r="W20" s="39">
        <f>W6+W9+W13</f>
        <v>3288.395407</v>
      </c>
      <c r="X20" s="39">
        <f>X6+X9+X13</f>
        <v>712.15142400000002</v>
      </c>
      <c r="Y20" s="39">
        <f>W20+X20</f>
        <v>4000.5468310000001</v>
      </c>
      <c r="Z20" s="39">
        <f>Z6+Z9+Z13</f>
        <v>3288.395407</v>
      </c>
      <c r="AA20" s="39">
        <f>AA6+AA9+AA13</f>
        <v>724.15142399999991</v>
      </c>
      <c r="AB20" s="39">
        <f>Z20+AA20</f>
        <v>4012.5468309999997</v>
      </c>
      <c r="AC20" s="39">
        <f>AC6+AC9+AC13</f>
        <v>3288.395407</v>
      </c>
      <c r="AD20" s="39">
        <f>AD6+AD9+AD13</f>
        <v>724.15142400000002</v>
      </c>
      <c r="AE20" s="39">
        <f>AC20+AD20</f>
        <v>4012.5468310000001</v>
      </c>
      <c r="AF20" s="39">
        <f>AF6+AF9+AF13</f>
        <v>3288.395407</v>
      </c>
      <c r="AG20" s="39">
        <f>AG6+AG9+AG13</f>
        <v>724.15142399999991</v>
      </c>
      <c r="AH20" s="39">
        <f>AF20+AG20</f>
        <v>4012.5468309999997</v>
      </c>
      <c r="AI20" s="39">
        <f>AI6+AI9+AI13</f>
        <v>3288.395407</v>
      </c>
      <c r="AJ20" s="39">
        <f>AJ6+AJ9+AJ13</f>
        <v>724.15142399999991</v>
      </c>
      <c r="AK20" s="39">
        <f>AI20+AJ20</f>
        <v>4012.5468309999997</v>
      </c>
      <c r="AL20" s="39">
        <f>AL6+AL9+AL13</f>
        <v>3317.395407</v>
      </c>
      <c r="AM20" s="39">
        <f>AM6+AM9+AM13</f>
        <v>724.15142399999991</v>
      </c>
      <c r="AN20" s="39">
        <f>AL20+AM20</f>
        <v>4041.5468309999997</v>
      </c>
      <c r="AO20" s="39">
        <f>AO6+AO9+AO13</f>
        <v>3317.395407</v>
      </c>
      <c r="AP20" s="39">
        <f>AP6+AP9+AP13</f>
        <v>724.15142400000002</v>
      </c>
      <c r="AQ20" s="39">
        <f>AO20+AP20</f>
        <v>4041.5468310000001</v>
      </c>
      <c r="AR20" s="39">
        <f>AR6+AR9+AR13</f>
        <v>3317.395407</v>
      </c>
      <c r="AS20" s="39">
        <f>AS6+AS9+AS13</f>
        <v>724.15142399999991</v>
      </c>
      <c r="AT20" s="39">
        <f>AR20+AS20</f>
        <v>4041.5468309999997</v>
      </c>
      <c r="AU20" s="39">
        <f>AU6+AU9+AU13</f>
        <v>3317.395407</v>
      </c>
      <c r="AV20" s="39">
        <f>AV6+AV9+AV13</f>
        <v>724.15142399999991</v>
      </c>
      <c r="AW20" s="39">
        <f>AU20+AV20</f>
        <v>4041.5468309999997</v>
      </c>
      <c r="AX20" s="39">
        <f>AX6+AX9+AX13</f>
        <v>3343.3962750000001</v>
      </c>
      <c r="AY20" s="39">
        <f>AY6+AY9+AY13</f>
        <v>724.15142399999991</v>
      </c>
      <c r="AZ20" s="39">
        <f>AX20+AY20</f>
        <v>4067.5476989999997</v>
      </c>
      <c r="BA20" s="39">
        <f>BA6+BA9+BA13</f>
        <v>3343.3962750000001</v>
      </c>
      <c r="BB20" s="39">
        <f>BB6+BB9+BB13</f>
        <v>736.15142399999991</v>
      </c>
      <c r="BC20" s="39">
        <f>BA20+BB20</f>
        <v>4079.5476989999997</v>
      </c>
      <c r="BD20" s="39">
        <f>BD6+BD9+BD13</f>
        <v>3343.3962750000001</v>
      </c>
      <c r="BE20" s="39">
        <f>BE6+BE9+BE13</f>
        <v>736.15142400000002</v>
      </c>
      <c r="BF20" s="39">
        <f>BD20+BE20</f>
        <v>4079.5476990000002</v>
      </c>
      <c r="BG20" s="4" t="s">
        <v>16</v>
      </c>
    </row>
    <row r="21" spans="1:59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14"/>
    </row>
    <row r="22" spans="1:59" ht="18.75" x14ac:dyDescent="0.25">
      <c r="A22" s="56" t="s">
        <v>17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13" t="s">
        <v>33</v>
      </c>
    </row>
    <row r="23" spans="1:59" x14ac:dyDescent="0.25">
      <c r="A23" s="328" t="s">
        <v>2</v>
      </c>
      <c r="B23" s="330">
        <f>B4</f>
        <v>44228</v>
      </c>
      <c r="C23" s="330"/>
      <c r="D23" s="330"/>
      <c r="E23" s="330">
        <f>E4</f>
        <v>44229</v>
      </c>
      <c r="F23" s="330"/>
      <c r="G23" s="330"/>
      <c r="H23" s="330">
        <f>H4</f>
        <v>44230</v>
      </c>
      <c r="I23" s="330"/>
      <c r="J23" s="330"/>
      <c r="K23" s="330">
        <f>K4</f>
        <v>44231</v>
      </c>
      <c r="L23" s="330"/>
      <c r="M23" s="330"/>
      <c r="N23" s="330">
        <f>N4</f>
        <v>44232</v>
      </c>
      <c r="O23" s="330"/>
      <c r="P23" s="330"/>
      <c r="Q23" s="330">
        <f>Q4</f>
        <v>44235</v>
      </c>
      <c r="R23" s="330"/>
      <c r="S23" s="330"/>
      <c r="T23" s="321">
        <f>T4</f>
        <v>44236</v>
      </c>
      <c r="U23" s="322"/>
      <c r="V23" s="323"/>
      <c r="W23" s="321">
        <f>W4</f>
        <v>44237</v>
      </c>
      <c r="X23" s="322"/>
      <c r="Y23" s="323"/>
      <c r="Z23" s="321">
        <f>Z4</f>
        <v>44238</v>
      </c>
      <c r="AA23" s="322"/>
      <c r="AB23" s="323"/>
      <c r="AC23" s="321">
        <f>AC4</f>
        <v>44242</v>
      </c>
      <c r="AD23" s="322"/>
      <c r="AE23" s="323"/>
      <c r="AF23" s="321">
        <f>AF4</f>
        <v>44243</v>
      </c>
      <c r="AG23" s="322"/>
      <c r="AH23" s="323"/>
      <c r="AI23" s="321">
        <f>AI4</f>
        <v>44244</v>
      </c>
      <c r="AJ23" s="322"/>
      <c r="AK23" s="323"/>
      <c r="AL23" s="321">
        <f>AL4</f>
        <v>44245</v>
      </c>
      <c r="AM23" s="322"/>
      <c r="AN23" s="323"/>
      <c r="AO23" s="321">
        <f>AO4</f>
        <v>44246</v>
      </c>
      <c r="AP23" s="322"/>
      <c r="AQ23" s="323"/>
      <c r="AR23" s="321">
        <f>AR4</f>
        <v>44249</v>
      </c>
      <c r="AS23" s="322"/>
      <c r="AT23" s="323"/>
      <c r="AU23" s="321">
        <f>AU4</f>
        <v>44250</v>
      </c>
      <c r="AV23" s="322"/>
      <c r="AW23" s="323"/>
      <c r="AX23" s="321">
        <f>AX4</f>
        <v>44251</v>
      </c>
      <c r="AY23" s="322"/>
      <c r="AZ23" s="323"/>
      <c r="BA23" s="321">
        <f>BA4</f>
        <v>44252</v>
      </c>
      <c r="BB23" s="322"/>
      <c r="BC23" s="323"/>
      <c r="BD23" s="321">
        <f>BD4</f>
        <v>44253</v>
      </c>
      <c r="BE23" s="322"/>
      <c r="BF23" s="323"/>
      <c r="BG23" s="320" t="s">
        <v>20</v>
      </c>
    </row>
    <row r="24" spans="1:59" x14ac:dyDescent="0.25">
      <c r="A24" s="329"/>
      <c r="B24" s="65" t="s">
        <v>21</v>
      </c>
      <c r="C24" s="65" t="s">
        <v>22</v>
      </c>
      <c r="D24" s="65" t="s">
        <v>16</v>
      </c>
      <c r="E24" s="67" t="s">
        <v>21</v>
      </c>
      <c r="F24" s="67" t="s">
        <v>22</v>
      </c>
      <c r="G24" s="67" t="s">
        <v>16</v>
      </c>
      <c r="H24" s="69" t="s">
        <v>21</v>
      </c>
      <c r="I24" s="69" t="s">
        <v>22</v>
      </c>
      <c r="J24" s="69" t="s">
        <v>16</v>
      </c>
      <c r="K24" s="72" t="s">
        <v>21</v>
      </c>
      <c r="L24" s="72" t="s">
        <v>22</v>
      </c>
      <c r="M24" s="72" t="s">
        <v>16</v>
      </c>
      <c r="N24" s="74" t="s">
        <v>21</v>
      </c>
      <c r="O24" s="74" t="s">
        <v>22</v>
      </c>
      <c r="P24" s="74" t="s">
        <v>16</v>
      </c>
      <c r="Q24" s="76" t="s">
        <v>21</v>
      </c>
      <c r="R24" s="76" t="s">
        <v>22</v>
      </c>
      <c r="S24" s="76" t="s">
        <v>16</v>
      </c>
      <c r="T24" s="78" t="s">
        <v>21</v>
      </c>
      <c r="U24" s="78" t="s">
        <v>22</v>
      </c>
      <c r="V24" s="78" t="s">
        <v>16</v>
      </c>
      <c r="W24" s="80" t="s">
        <v>21</v>
      </c>
      <c r="X24" s="80" t="s">
        <v>22</v>
      </c>
      <c r="Y24" s="80" t="s">
        <v>16</v>
      </c>
      <c r="Z24" s="82" t="s">
        <v>21</v>
      </c>
      <c r="AA24" s="82" t="s">
        <v>22</v>
      </c>
      <c r="AB24" s="82" t="s">
        <v>16</v>
      </c>
      <c r="AC24" s="84" t="s">
        <v>21</v>
      </c>
      <c r="AD24" s="84" t="s">
        <v>22</v>
      </c>
      <c r="AE24" s="84" t="s">
        <v>16</v>
      </c>
      <c r="AF24" s="86" t="s">
        <v>21</v>
      </c>
      <c r="AG24" s="86" t="s">
        <v>22</v>
      </c>
      <c r="AH24" s="86" t="s">
        <v>16</v>
      </c>
      <c r="AI24" s="88" t="s">
        <v>21</v>
      </c>
      <c r="AJ24" s="88" t="s">
        <v>22</v>
      </c>
      <c r="AK24" s="88" t="s">
        <v>16</v>
      </c>
      <c r="AL24" s="89" t="s">
        <v>21</v>
      </c>
      <c r="AM24" s="89" t="s">
        <v>22</v>
      </c>
      <c r="AN24" s="89" t="s">
        <v>16</v>
      </c>
      <c r="AO24" s="91" t="s">
        <v>21</v>
      </c>
      <c r="AP24" s="91" t="s">
        <v>22</v>
      </c>
      <c r="AQ24" s="91" t="s">
        <v>16</v>
      </c>
      <c r="AR24" s="93" t="s">
        <v>21</v>
      </c>
      <c r="AS24" s="93" t="s">
        <v>22</v>
      </c>
      <c r="AT24" s="93" t="s">
        <v>16</v>
      </c>
      <c r="AU24" s="95" t="s">
        <v>21</v>
      </c>
      <c r="AV24" s="95" t="s">
        <v>22</v>
      </c>
      <c r="AW24" s="95" t="s">
        <v>16</v>
      </c>
      <c r="AX24" s="97" t="s">
        <v>21</v>
      </c>
      <c r="AY24" s="97" t="s">
        <v>22</v>
      </c>
      <c r="AZ24" s="97" t="s">
        <v>16</v>
      </c>
      <c r="BA24" s="99" t="s">
        <v>21</v>
      </c>
      <c r="BB24" s="99" t="s">
        <v>22</v>
      </c>
      <c r="BC24" s="99" t="s">
        <v>16</v>
      </c>
      <c r="BD24" s="78" t="s">
        <v>21</v>
      </c>
      <c r="BE24" s="78" t="s">
        <v>22</v>
      </c>
      <c r="BF24" s="78" t="s">
        <v>16</v>
      </c>
      <c r="BG24" s="320"/>
    </row>
    <row r="25" spans="1:59" x14ac:dyDescent="0.25">
      <c r="A25" s="33" t="s">
        <v>3</v>
      </c>
      <c r="B25" s="52">
        <f t="shared" ref="B25:BC25" si="39">(B6/B20)*100</f>
        <v>36.376721900084007</v>
      </c>
      <c r="C25" s="52">
        <f t="shared" si="39"/>
        <v>45.029740481234491</v>
      </c>
      <c r="D25" s="52">
        <f t="shared" si="39"/>
        <v>37.932396074462019</v>
      </c>
      <c r="E25" s="52">
        <f t="shared" si="39"/>
        <v>36.413381149409012</v>
      </c>
      <c r="F25" s="52">
        <f t="shared" si="39"/>
        <v>45.03998790513544</v>
      </c>
      <c r="G25" s="52">
        <f t="shared" si="39"/>
        <v>37.964306900525827</v>
      </c>
      <c r="H25" s="52">
        <f t="shared" si="39"/>
        <v>36.100465087767006</v>
      </c>
      <c r="I25" s="52">
        <f t="shared" si="39"/>
        <v>44.996798802070437</v>
      </c>
      <c r="J25" s="52">
        <f t="shared" si="39"/>
        <v>37.69988342671968</v>
      </c>
      <c r="K25" s="52">
        <f t="shared" si="39"/>
        <v>36.649139824926124</v>
      </c>
      <c r="L25" s="52">
        <f t="shared" si="39"/>
        <v>44.974248643985334</v>
      </c>
      <c r="M25" s="52">
        <f t="shared" si="39"/>
        <v>38.132787632344403</v>
      </c>
      <c r="N25" s="52">
        <f t="shared" si="39"/>
        <v>36.758623717418423</v>
      </c>
      <c r="O25" s="52">
        <f t="shared" si="39"/>
        <v>44.781072992701063</v>
      </c>
      <c r="P25" s="52">
        <f t="shared" si="39"/>
        <v>38.186728153314306</v>
      </c>
      <c r="Q25" s="52">
        <f t="shared" si="39"/>
        <v>36.457051620009139</v>
      </c>
      <c r="R25" s="52">
        <f t="shared" si="39"/>
        <v>44.776164626471349</v>
      </c>
      <c r="S25" s="52">
        <f t="shared" si="39"/>
        <v>37.937966210999711</v>
      </c>
      <c r="T25" s="52">
        <f t="shared" si="39"/>
        <v>36.566831939988774</v>
      </c>
      <c r="U25" s="52">
        <f t="shared" si="39"/>
        <v>44.783918314540919</v>
      </c>
      <c r="V25" s="52">
        <f t="shared" si="39"/>
        <v>38.029584411081721</v>
      </c>
      <c r="W25" s="52">
        <f t="shared" si="39"/>
        <v>36.406990426136431</v>
      </c>
      <c r="X25" s="52">
        <f t="shared" si="39"/>
        <v>44.86178068781058</v>
      </c>
      <c r="Y25" s="52">
        <f t="shared" si="39"/>
        <v>37.912057402934572</v>
      </c>
      <c r="Z25" s="52">
        <f t="shared" si="39"/>
        <v>36.24798579461099</v>
      </c>
      <c r="AA25" s="52">
        <f t="shared" si="39"/>
        <v>44.573568497187686</v>
      </c>
      <c r="AB25" s="52">
        <f t="shared" si="39"/>
        <v>37.750518431270116</v>
      </c>
      <c r="AC25" s="52">
        <f t="shared" si="39"/>
        <v>34.459753610767649</v>
      </c>
      <c r="AD25" s="52">
        <f t="shared" si="39"/>
        <v>44.612442549032401</v>
      </c>
      <c r="AE25" s="52">
        <f t="shared" si="39"/>
        <v>36.292027341574475</v>
      </c>
      <c r="AF25" s="52">
        <f t="shared" si="39"/>
        <v>35.070432969984985</v>
      </c>
      <c r="AG25" s="52">
        <f t="shared" si="39"/>
        <v>44.557625699014025</v>
      </c>
      <c r="AH25" s="52">
        <f t="shared" si="39"/>
        <v>36.7826034227786</v>
      </c>
      <c r="AI25" s="52">
        <f t="shared" si="39"/>
        <v>34.901132770010591</v>
      </c>
      <c r="AJ25" s="52">
        <f t="shared" si="39"/>
        <v>44.548620676329705</v>
      </c>
      <c r="AK25" s="52">
        <f t="shared" si="39"/>
        <v>36.642231976980511</v>
      </c>
      <c r="AL25" s="52">
        <f t="shared" si="39"/>
        <v>34.634842791895146</v>
      </c>
      <c r="AM25" s="52">
        <f t="shared" si="39"/>
        <v>44.502308539270373</v>
      </c>
      <c r="AN25" s="52">
        <f t="shared" si="39"/>
        <v>36.402863718294995</v>
      </c>
      <c r="AO25" s="52">
        <f t="shared" si="39"/>
        <v>36.008285912478811</v>
      </c>
      <c r="AP25" s="52">
        <f t="shared" si="39"/>
        <v>44.511359270626805</v>
      </c>
      <c r="AQ25" s="52">
        <f t="shared" si="39"/>
        <v>37.531839378060141</v>
      </c>
      <c r="AR25" s="52">
        <f t="shared" si="39"/>
        <v>35.456100274271584</v>
      </c>
      <c r="AS25" s="52">
        <f t="shared" si="39"/>
        <v>44.444914465845201</v>
      </c>
      <c r="AT25" s="52">
        <f t="shared" si="39"/>
        <v>37.066687227507231</v>
      </c>
      <c r="AU25" s="52">
        <f t="shared" si="39"/>
        <v>35.328329162300548</v>
      </c>
      <c r="AV25" s="52">
        <f t="shared" si="39"/>
        <v>44.480776854759043</v>
      </c>
      <c r="AW25" s="52">
        <f t="shared" si="39"/>
        <v>36.96823544242632</v>
      </c>
      <c r="AX25" s="52">
        <f t="shared" si="39"/>
        <v>35.014145668389254</v>
      </c>
      <c r="AY25" s="52">
        <f t="shared" si="39"/>
        <v>44.465284514858602</v>
      </c>
      <c r="AZ25" s="52">
        <f t="shared" si="39"/>
        <v>36.69674564276081</v>
      </c>
      <c r="BA25" s="52">
        <f t="shared" si="39"/>
        <v>35.243528917313277</v>
      </c>
      <c r="BB25" s="52">
        <f t="shared" si="39"/>
        <v>44.358601417308414</v>
      </c>
      <c r="BC25" s="52">
        <f t="shared" si="39"/>
        <v>36.888337140141381</v>
      </c>
      <c r="BD25" s="52">
        <f t="shared" ref="BD25:BF25" si="40">(BD6/BD20)*100</f>
        <v>35.483080718572616</v>
      </c>
      <c r="BE25" s="52">
        <f t="shared" si="40"/>
        <v>44.385808591467182</v>
      </c>
      <c r="BF25" s="52">
        <f t="shared" si="40"/>
        <v>37.08957150742215</v>
      </c>
      <c r="BG25" s="36" t="s">
        <v>3</v>
      </c>
    </row>
    <row r="26" spans="1:59" x14ac:dyDescent="0.25">
      <c r="A26" s="26" t="s">
        <v>4</v>
      </c>
      <c r="B26" s="44">
        <f t="shared" ref="B26:BC26" si="41">(B7/B20)*100</f>
        <v>36.376721900084007</v>
      </c>
      <c r="C26" s="44">
        <f t="shared" si="41"/>
        <v>37.156597800034632</v>
      </c>
      <c r="D26" s="44">
        <f t="shared" si="41"/>
        <v>36.516931098226237</v>
      </c>
      <c r="E26" s="44">
        <f t="shared" si="41"/>
        <v>36.413381149409012</v>
      </c>
      <c r="F26" s="44">
        <f t="shared" si="41"/>
        <v>37.166845223935582</v>
      </c>
      <c r="G26" s="44">
        <f t="shared" si="41"/>
        <v>36.548841924290052</v>
      </c>
      <c r="H26" s="44">
        <f t="shared" si="41"/>
        <v>36.100465087767006</v>
      </c>
      <c r="I26" s="44">
        <f t="shared" si="41"/>
        <v>37.130657927381463</v>
      </c>
      <c r="J26" s="44">
        <f t="shared" si="41"/>
        <v>36.285677263169994</v>
      </c>
      <c r="K26" s="44">
        <f t="shared" si="41"/>
        <v>36.649139824926124</v>
      </c>
      <c r="L26" s="44">
        <f t="shared" si="41"/>
        <v>37.068197472184281</v>
      </c>
      <c r="M26" s="44">
        <f t="shared" si="41"/>
        <v>36.723821606636058</v>
      </c>
      <c r="N26" s="44">
        <f t="shared" si="41"/>
        <v>36.758623717418423</v>
      </c>
      <c r="O26" s="44">
        <f t="shared" si="41"/>
        <v>36.832310680038752</v>
      </c>
      <c r="P26" s="44">
        <f t="shared" si="41"/>
        <v>36.771740993025261</v>
      </c>
      <c r="Q26" s="44">
        <f t="shared" si="41"/>
        <v>36.457051620009139</v>
      </c>
      <c r="R26" s="44">
        <f t="shared" si="41"/>
        <v>36.819467905746968</v>
      </c>
      <c r="S26" s="44">
        <f t="shared" si="41"/>
        <v>36.52156661880106</v>
      </c>
      <c r="T26" s="44">
        <f t="shared" si="41"/>
        <v>36.566831939988774</v>
      </c>
      <c r="U26" s="44">
        <f t="shared" si="41"/>
        <v>36.828625789562416</v>
      </c>
      <c r="V26" s="44">
        <f t="shared" si="41"/>
        <v>36.613434784710805</v>
      </c>
      <c r="W26" s="44">
        <f t="shared" si="41"/>
        <v>36.406990426136431</v>
      </c>
      <c r="X26" s="44">
        <f t="shared" si="41"/>
        <v>36.91421123943438</v>
      </c>
      <c r="Y26" s="44">
        <f t="shared" si="41"/>
        <v>36.497282588616194</v>
      </c>
      <c r="Z26" s="44">
        <f t="shared" si="41"/>
        <v>36.24798579461099</v>
      </c>
      <c r="AA26" s="44">
        <f t="shared" si="41"/>
        <v>36.592465500696164</v>
      </c>
      <c r="AB26" s="44">
        <f t="shared" si="41"/>
        <v>36.310154656485309</v>
      </c>
      <c r="AC26" s="44">
        <f t="shared" si="41"/>
        <v>34.459753610767649</v>
      </c>
      <c r="AD26" s="44">
        <f t="shared" si="41"/>
        <v>36.643077429065443</v>
      </c>
      <c r="AE26" s="44">
        <f t="shared" si="41"/>
        <v>34.85378192212805</v>
      </c>
      <c r="AF26" s="44">
        <f t="shared" si="41"/>
        <v>35.070432969984985</v>
      </c>
      <c r="AG26" s="44">
        <f t="shared" si="41"/>
        <v>36.555118339448299</v>
      </c>
      <c r="AH26" s="44">
        <f t="shared" si="41"/>
        <v>35.338376764729659</v>
      </c>
      <c r="AI26" s="44">
        <f t="shared" si="41"/>
        <v>34.901132770010591</v>
      </c>
      <c r="AJ26" s="44">
        <f t="shared" si="41"/>
        <v>36.546113316763979</v>
      </c>
      <c r="AK26" s="44">
        <f t="shared" si="41"/>
        <v>35.198005318931571</v>
      </c>
      <c r="AL26" s="44">
        <f t="shared" si="41"/>
        <v>34.634842791895146</v>
      </c>
      <c r="AM26" s="44">
        <f t="shared" si="41"/>
        <v>36.497729789729725</v>
      </c>
      <c r="AN26" s="44">
        <f t="shared" si="41"/>
        <v>34.96862892097959</v>
      </c>
      <c r="AO26" s="44">
        <f t="shared" si="41"/>
        <v>36.008285912478811</v>
      </c>
      <c r="AP26" s="44">
        <f t="shared" si="41"/>
        <v>36.483760473831509</v>
      </c>
      <c r="AQ26" s="44">
        <f t="shared" si="41"/>
        <v>36.093479922365894</v>
      </c>
      <c r="AR26" s="44">
        <f t="shared" si="41"/>
        <v>35.456100274271584</v>
      </c>
      <c r="AS26" s="44">
        <f t="shared" si="41"/>
        <v>36.393787026510076</v>
      </c>
      <c r="AT26" s="44">
        <f t="shared" si="41"/>
        <v>35.624111984958958</v>
      </c>
      <c r="AU26" s="44">
        <f t="shared" si="41"/>
        <v>35.328329162300548</v>
      </c>
      <c r="AV26" s="44">
        <f t="shared" si="41"/>
        <v>36.428268488773973</v>
      </c>
      <c r="AW26" s="44">
        <f t="shared" si="41"/>
        <v>35.525412769861333</v>
      </c>
      <c r="AX26" s="44">
        <f t="shared" si="41"/>
        <v>35.014145668389254</v>
      </c>
      <c r="AY26" s="44">
        <f t="shared" si="41"/>
        <v>36.410861355980714</v>
      </c>
      <c r="AZ26" s="44">
        <f t="shared" si="41"/>
        <v>35.262804990648995</v>
      </c>
      <c r="BA26" s="44">
        <f t="shared" si="41"/>
        <v>35.243528917313277</v>
      </c>
      <c r="BB26" s="44">
        <f t="shared" si="41"/>
        <v>36.416097729371508</v>
      </c>
      <c r="BC26" s="44">
        <f t="shared" si="41"/>
        <v>35.455118109160757</v>
      </c>
      <c r="BD26" s="44">
        <f t="shared" ref="BD26:BF26" si="42">(BD7/BD20)*100</f>
        <v>35.483080718572616</v>
      </c>
      <c r="BE26" s="44">
        <f t="shared" si="42"/>
        <v>36.434852566419814</v>
      </c>
      <c r="BF26" s="44">
        <f t="shared" si="42"/>
        <v>35.654827258339168</v>
      </c>
      <c r="BG26" s="2" t="s">
        <v>23</v>
      </c>
    </row>
    <row r="27" spans="1:59" x14ac:dyDescent="0.25">
      <c r="A27" s="27" t="s">
        <v>5</v>
      </c>
      <c r="B27" s="53">
        <f t="shared" ref="B27:BC27" si="43">(B8/B20)*100</f>
        <v>0</v>
      </c>
      <c r="C27" s="53">
        <f t="shared" si="43"/>
        <v>7.8731426811998624</v>
      </c>
      <c r="D27" s="53">
        <f t="shared" si="43"/>
        <v>1.4154649762357778</v>
      </c>
      <c r="E27" s="53">
        <f t="shared" si="43"/>
        <v>0</v>
      </c>
      <c r="F27" s="53">
        <f t="shared" si="43"/>
        <v>7.8731426811998624</v>
      </c>
      <c r="G27" s="53">
        <f t="shared" si="43"/>
        <v>1.4154649762357778</v>
      </c>
      <c r="H27" s="53">
        <f t="shared" si="43"/>
        <v>0</v>
      </c>
      <c r="I27" s="53">
        <f t="shared" si="43"/>
        <v>7.8661408746889707</v>
      </c>
      <c r="J27" s="53">
        <f t="shared" si="43"/>
        <v>1.4142061635496808</v>
      </c>
      <c r="K27" s="53">
        <f t="shared" si="43"/>
        <v>0</v>
      </c>
      <c r="L27" s="53">
        <f t="shared" si="43"/>
        <v>7.9060511718010522</v>
      </c>
      <c r="M27" s="53">
        <f t="shared" si="43"/>
        <v>1.4089660257083443</v>
      </c>
      <c r="N27" s="53">
        <f t="shared" si="43"/>
        <v>0</v>
      </c>
      <c r="O27" s="53">
        <f t="shared" si="43"/>
        <v>7.9487623126623133</v>
      </c>
      <c r="P27" s="53">
        <f t="shared" si="43"/>
        <v>1.414987160289038</v>
      </c>
      <c r="Q27" s="53">
        <f t="shared" si="43"/>
        <v>0</v>
      </c>
      <c r="R27" s="53">
        <f t="shared" si="43"/>
        <v>7.9566967207243833</v>
      </c>
      <c r="S27" s="53">
        <f t="shared" si="43"/>
        <v>1.4163995921986496</v>
      </c>
      <c r="T27" s="53">
        <f t="shared" si="43"/>
        <v>0</v>
      </c>
      <c r="U27" s="53">
        <f t="shared" si="43"/>
        <v>7.9552925249785078</v>
      </c>
      <c r="V27" s="53">
        <f t="shared" si="43"/>
        <v>1.4161496263709155</v>
      </c>
      <c r="W27" s="53">
        <f t="shared" si="43"/>
        <v>0</v>
      </c>
      <c r="X27" s="53">
        <f t="shared" si="43"/>
        <v>7.9475694483761918</v>
      </c>
      <c r="Y27" s="53">
        <f t="shared" si="43"/>
        <v>1.4147748143183778</v>
      </c>
      <c r="Z27" s="53">
        <f t="shared" si="43"/>
        <v>0</v>
      </c>
      <c r="AA27" s="53">
        <f t="shared" si="43"/>
        <v>7.9811029964915186</v>
      </c>
      <c r="AB27" s="53">
        <f t="shared" si="43"/>
        <v>1.440363774784813</v>
      </c>
      <c r="AC27" s="53">
        <f t="shared" si="43"/>
        <v>0</v>
      </c>
      <c r="AD27" s="53">
        <f t="shared" si="43"/>
        <v>7.9693651199669517</v>
      </c>
      <c r="AE27" s="53">
        <f t="shared" si="43"/>
        <v>1.43824541944642</v>
      </c>
      <c r="AF27" s="53">
        <f t="shared" si="43"/>
        <v>0</v>
      </c>
      <c r="AG27" s="53">
        <f t="shared" si="43"/>
        <v>8.0025073595657243</v>
      </c>
      <c r="AH27" s="53">
        <f t="shared" si="43"/>
        <v>1.4442266580489411</v>
      </c>
      <c r="AI27" s="53">
        <f t="shared" si="43"/>
        <v>0</v>
      </c>
      <c r="AJ27" s="53">
        <f t="shared" si="43"/>
        <v>8.0025073595657243</v>
      </c>
      <c r="AK27" s="53">
        <f t="shared" si="43"/>
        <v>1.4442266580489411</v>
      </c>
      <c r="AL27" s="53">
        <f t="shared" si="43"/>
        <v>0</v>
      </c>
      <c r="AM27" s="53">
        <f t="shared" si="43"/>
        <v>8.0045787495406486</v>
      </c>
      <c r="AN27" s="53">
        <f t="shared" si="43"/>
        <v>1.4342347973154044</v>
      </c>
      <c r="AO27" s="53">
        <f t="shared" si="43"/>
        <v>0</v>
      </c>
      <c r="AP27" s="53">
        <f t="shared" si="43"/>
        <v>8.0275987967952958</v>
      </c>
      <c r="AQ27" s="53">
        <f t="shared" si="43"/>
        <v>1.4383594556942547</v>
      </c>
      <c r="AR27" s="53">
        <f t="shared" si="43"/>
        <v>0</v>
      </c>
      <c r="AS27" s="53">
        <f t="shared" si="43"/>
        <v>8.0511274393351204</v>
      </c>
      <c r="AT27" s="53">
        <f t="shared" si="43"/>
        <v>1.4425752425482659</v>
      </c>
      <c r="AU27" s="53">
        <f t="shared" si="43"/>
        <v>0</v>
      </c>
      <c r="AV27" s="53">
        <f t="shared" si="43"/>
        <v>8.0525083659850694</v>
      </c>
      <c r="AW27" s="53">
        <f t="shared" si="43"/>
        <v>1.4428226725649937</v>
      </c>
      <c r="AX27" s="53">
        <f t="shared" si="43"/>
        <v>0</v>
      </c>
      <c r="AY27" s="53">
        <f t="shared" si="43"/>
        <v>8.0544231588778867</v>
      </c>
      <c r="AZ27" s="53">
        <f t="shared" si="43"/>
        <v>1.4339406521118216</v>
      </c>
      <c r="BA27" s="53">
        <f t="shared" si="43"/>
        <v>0</v>
      </c>
      <c r="BB27" s="53">
        <f t="shared" si="43"/>
        <v>7.9425036879368998</v>
      </c>
      <c r="BC27" s="53">
        <f t="shared" si="43"/>
        <v>1.4332190309806208</v>
      </c>
      <c r="BD27" s="53">
        <f t="shared" ref="BD27:BF27" si="44">(BD8/BD20)*100</f>
        <v>0</v>
      </c>
      <c r="BE27" s="53">
        <f t="shared" si="44"/>
        <v>7.9509560250473674</v>
      </c>
      <c r="BF27" s="53">
        <f t="shared" si="44"/>
        <v>1.4347442490829909</v>
      </c>
      <c r="BG27" s="3" t="s">
        <v>24</v>
      </c>
    </row>
    <row r="28" spans="1:59" x14ac:dyDescent="0.25">
      <c r="A28" s="34" t="s">
        <v>6</v>
      </c>
      <c r="B28" s="52">
        <f t="shared" ref="B28:BC28" si="45">(B9/B20)*100</f>
        <v>9.7403068348412454</v>
      </c>
      <c r="C28" s="52">
        <f t="shared" si="45"/>
        <v>9.0391026863433339</v>
      </c>
      <c r="D28" s="52">
        <f t="shared" si="45"/>
        <v>9.6142415577873859</v>
      </c>
      <c r="E28" s="52">
        <f t="shared" si="45"/>
        <v>9.5769037989868178</v>
      </c>
      <c r="F28" s="52">
        <f t="shared" si="45"/>
        <v>9.0180972668106616</v>
      </c>
      <c r="G28" s="52">
        <f t="shared" si="45"/>
        <v>9.4764393330403465</v>
      </c>
      <c r="H28" s="52">
        <f t="shared" si="45"/>
        <v>9.8363043918309554</v>
      </c>
      <c r="I28" s="52">
        <f t="shared" si="45"/>
        <v>9.0180972668106598</v>
      </c>
      <c r="J28" s="52">
        <f t="shared" si="45"/>
        <v>9.6892038532444644</v>
      </c>
      <c r="K28" s="52">
        <f t="shared" si="45"/>
        <v>9.6123025142899721</v>
      </c>
      <c r="L28" s="52">
        <f t="shared" si="45"/>
        <v>8.9508799243061041</v>
      </c>
      <c r="M28" s="52">
        <f t="shared" si="45"/>
        <v>9.494427997964145</v>
      </c>
      <c r="N28" s="52">
        <f t="shared" si="45"/>
        <v>9.377013218775609</v>
      </c>
      <c r="O28" s="52">
        <f t="shared" si="45"/>
        <v>8.9557303195113764</v>
      </c>
      <c r="P28" s="52">
        <f t="shared" si="45"/>
        <v>9.302019166889238</v>
      </c>
      <c r="Q28" s="52">
        <f t="shared" si="45"/>
        <v>9.6820860205027035</v>
      </c>
      <c r="R28" s="52">
        <f t="shared" si="45"/>
        <v>8.9557303195113764</v>
      </c>
      <c r="S28" s="52">
        <f t="shared" si="45"/>
        <v>9.5527848852721018</v>
      </c>
      <c r="T28" s="52">
        <f t="shared" si="45"/>
        <v>9.5990363971457775</v>
      </c>
      <c r="U28" s="52">
        <f t="shared" si="45"/>
        <v>8.9378127817940012</v>
      </c>
      <c r="V28" s="52">
        <f t="shared" si="45"/>
        <v>9.4813296537560259</v>
      </c>
      <c r="W28" s="52">
        <f t="shared" si="45"/>
        <v>9.8630557112926898</v>
      </c>
      <c r="X28" s="52">
        <f t="shared" si="45"/>
        <v>8.9378127817940012</v>
      </c>
      <c r="Y28" s="52">
        <f t="shared" si="45"/>
        <v>9.6983499603982004</v>
      </c>
      <c r="Z28" s="52">
        <f t="shared" si="45"/>
        <v>10.02786253435489</v>
      </c>
      <c r="AA28" s="52">
        <f t="shared" si="45"/>
        <v>9.4316971197449462</v>
      </c>
      <c r="AB28" s="52">
        <f t="shared" si="45"/>
        <v>9.9202715074803809</v>
      </c>
      <c r="AC28" s="52">
        <f t="shared" si="45"/>
        <v>11.838897480858815</v>
      </c>
      <c r="AD28" s="52">
        <f t="shared" si="45"/>
        <v>9.3844280005171967</v>
      </c>
      <c r="AE28" s="52">
        <f t="shared" si="45"/>
        <v>11.395935032265795</v>
      </c>
      <c r="AF28" s="52">
        <f t="shared" si="45"/>
        <v>11.253280557814623</v>
      </c>
      <c r="AG28" s="52">
        <f t="shared" si="45"/>
        <v>9.3576518327746889</v>
      </c>
      <c r="AH28" s="52">
        <f t="shared" si="45"/>
        <v>10.911173088810738</v>
      </c>
      <c r="AI28" s="52">
        <f t="shared" si="45"/>
        <v>11.35318052705211</v>
      </c>
      <c r="AJ28" s="52">
        <f t="shared" si="45"/>
        <v>9.3576518327746889</v>
      </c>
      <c r="AK28" s="52">
        <f t="shared" si="45"/>
        <v>10.993043933896459</v>
      </c>
      <c r="AL28" s="52">
        <f t="shared" si="45"/>
        <v>11.722627492020278</v>
      </c>
      <c r="AM28" s="52">
        <f t="shared" si="45"/>
        <v>9.3162240332762245</v>
      </c>
      <c r="AN28" s="52">
        <f t="shared" si="45"/>
        <v>11.291455823291436</v>
      </c>
      <c r="AO28" s="52">
        <f t="shared" si="45"/>
        <v>10.452444356446895</v>
      </c>
      <c r="AP28" s="52">
        <f t="shared" si="45"/>
        <v>9.3162240332762227</v>
      </c>
      <c r="AQ28" s="52">
        <f t="shared" si="45"/>
        <v>10.248860036035049</v>
      </c>
      <c r="AR28" s="52">
        <f t="shared" si="45"/>
        <v>11.098749585988079</v>
      </c>
      <c r="AS28" s="52">
        <f t="shared" si="45"/>
        <v>9.3645564660244336</v>
      </c>
      <c r="AT28" s="52">
        <f t="shared" si="45"/>
        <v>10.788022413985484</v>
      </c>
      <c r="AU28" s="52">
        <f t="shared" si="45"/>
        <v>11.360189629634947</v>
      </c>
      <c r="AV28" s="52">
        <f t="shared" si="45"/>
        <v>9.3403902496503299</v>
      </c>
      <c r="AW28" s="52">
        <f t="shared" si="45"/>
        <v>10.998288442200661</v>
      </c>
      <c r="AX28" s="52">
        <f t="shared" si="45"/>
        <v>11.425325554626335</v>
      </c>
      <c r="AY28" s="52">
        <f t="shared" si="45"/>
        <v>9.3467977493060914</v>
      </c>
      <c r="AZ28" s="52">
        <f t="shared" si="45"/>
        <v>11.055282230877165</v>
      </c>
      <c r="BA28" s="52">
        <f t="shared" si="45"/>
        <v>11.287920364749464</v>
      </c>
      <c r="BB28" s="52">
        <f t="shared" si="45"/>
        <v>10.124994066438157</v>
      </c>
      <c r="BC28" s="52">
        <f t="shared" si="45"/>
        <v>11.078071157515348</v>
      </c>
      <c r="BD28" s="52">
        <f t="shared" ref="BD28:BF28" si="46">(BD9/BD20)*100</f>
        <v>11.164348413949227</v>
      </c>
      <c r="BE28" s="52">
        <f t="shared" si="46"/>
        <v>10.145370309030334</v>
      </c>
      <c r="BF28" s="52">
        <f t="shared" si="46"/>
        <v>10.980474553828719</v>
      </c>
      <c r="BG28" s="37" t="s">
        <v>25</v>
      </c>
    </row>
    <row r="29" spans="1:59" ht="45" x14ac:dyDescent="0.25">
      <c r="A29" s="29" t="s">
        <v>7</v>
      </c>
      <c r="B29" s="44">
        <f t="shared" ref="B29:BC29" si="47">(B10/B20)*100</f>
        <v>9.7403068348412454</v>
      </c>
      <c r="C29" s="44">
        <f t="shared" si="47"/>
        <v>9.0391026863433339</v>
      </c>
      <c r="D29" s="44">
        <f t="shared" si="47"/>
        <v>9.6142415577873859</v>
      </c>
      <c r="E29" s="44">
        <f t="shared" si="47"/>
        <v>9.5769037989868178</v>
      </c>
      <c r="F29" s="44">
        <f t="shared" si="47"/>
        <v>9.0180972668106616</v>
      </c>
      <c r="G29" s="44">
        <f t="shared" si="47"/>
        <v>9.4764393330403465</v>
      </c>
      <c r="H29" s="44">
        <f t="shared" si="47"/>
        <v>9.8363043918309554</v>
      </c>
      <c r="I29" s="44">
        <f t="shared" si="47"/>
        <v>9.0180972668106598</v>
      </c>
      <c r="J29" s="44">
        <f t="shared" si="47"/>
        <v>9.6892038532444644</v>
      </c>
      <c r="K29" s="44">
        <f t="shared" si="47"/>
        <v>9.6123025142899721</v>
      </c>
      <c r="L29" s="44">
        <f t="shared" si="47"/>
        <v>8.9508799243061041</v>
      </c>
      <c r="M29" s="44">
        <f t="shared" si="47"/>
        <v>9.494427997964145</v>
      </c>
      <c r="N29" s="44">
        <f t="shared" si="47"/>
        <v>9.377013218775609</v>
      </c>
      <c r="O29" s="44">
        <f t="shared" si="47"/>
        <v>8.9557303195113764</v>
      </c>
      <c r="P29" s="44">
        <f t="shared" si="47"/>
        <v>9.302019166889238</v>
      </c>
      <c r="Q29" s="44">
        <f t="shared" si="47"/>
        <v>9.6820860205027035</v>
      </c>
      <c r="R29" s="44">
        <f t="shared" si="47"/>
        <v>8.9557303195113764</v>
      </c>
      <c r="S29" s="44">
        <f t="shared" si="47"/>
        <v>9.5527848852721018</v>
      </c>
      <c r="T29" s="44">
        <f t="shared" si="47"/>
        <v>9.5990363971457775</v>
      </c>
      <c r="U29" s="44">
        <f t="shared" si="47"/>
        <v>8.9378127817940012</v>
      </c>
      <c r="V29" s="44">
        <f t="shared" si="47"/>
        <v>9.4813296537560259</v>
      </c>
      <c r="W29" s="44">
        <f t="shared" si="47"/>
        <v>9.8630557112926898</v>
      </c>
      <c r="X29" s="44">
        <f t="shared" si="47"/>
        <v>8.9378127817940012</v>
      </c>
      <c r="Y29" s="44">
        <f t="shared" si="47"/>
        <v>9.6983499603982004</v>
      </c>
      <c r="Z29" s="44">
        <f t="shared" si="47"/>
        <v>10.02786253435489</v>
      </c>
      <c r="AA29" s="44">
        <f t="shared" si="47"/>
        <v>9.4316971197449462</v>
      </c>
      <c r="AB29" s="44">
        <f t="shared" si="47"/>
        <v>9.9202715074803809</v>
      </c>
      <c r="AC29" s="44">
        <f t="shared" si="47"/>
        <v>11.838897480858815</v>
      </c>
      <c r="AD29" s="44">
        <f t="shared" si="47"/>
        <v>9.3844280005171967</v>
      </c>
      <c r="AE29" s="44">
        <f t="shared" si="47"/>
        <v>11.395935032265795</v>
      </c>
      <c r="AF29" s="44">
        <f t="shared" si="47"/>
        <v>11.253280557814623</v>
      </c>
      <c r="AG29" s="44">
        <f t="shared" si="47"/>
        <v>9.3576518327746889</v>
      </c>
      <c r="AH29" s="44">
        <f t="shared" si="47"/>
        <v>10.911173088810738</v>
      </c>
      <c r="AI29" s="44">
        <f t="shared" si="47"/>
        <v>11.35318052705211</v>
      </c>
      <c r="AJ29" s="44">
        <f t="shared" si="47"/>
        <v>9.3576518327746889</v>
      </c>
      <c r="AK29" s="44">
        <f t="shared" si="47"/>
        <v>10.993043933896459</v>
      </c>
      <c r="AL29" s="44">
        <f t="shared" si="47"/>
        <v>11.722627492020278</v>
      </c>
      <c r="AM29" s="44">
        <f t="shared" si="47"/>
        <v>9.3162240332762245</v>
      </c>
      <c r="AN29" s="44">
        <f t="shared" si="47"/>
        <v>11.291455823291436</v>
      </c>
      <c r="AO29" s="44">
        <f t="shared" si="47"/>
        <v>10.452444356446895</v>
      </c>
      <c r="AP29" s="44">
        <f t="shared" si="47"/>
        <v>9.3162240332762227</v>
      </c>
      <c r="AQ29" s="44">
        <f t="shared" si="47"/>
        <v>10.248860036035049</v>
      </c>
      <c r="AR29" s="44">
        <f t="shared" si="47"/>
        <v>11.098749585988079</v>
      </c>
      <c r="AS29" s="44">
        <f t="shared" si="47"/>
        <v>9.3645564660244336</v>
      </c>
      <c r="AT29" s="44">
        <f t="shared" si="47"/>
        <v>10.788022413985484</v>
      </c>
      <c r="AU29" s="44">
        <f t="shared" si="47"/>
        <v>11.360189629634947</v>
      </c>
      <c r="AV29" s="44">
        <f t="shared" si="47"/>
        <v>9.3403902496503299</v>
      </c>
      <c r="AW29" s="44">
        <f t="shared" si="47"/>
        <v>10.998288442200661</v>
      </c>
      <c r="AX29" s="44">
        <f t="shared" si="47"/>
        <v>11.425325554626335</v>
      </c>
      <c r="AY29" s="44">
        <f t="shared" si="47"/>
        <v>9.3467977493060914</v>
      </c>
      <c r="AZ29" s="44">
        <f t="shared" si="47"/>
        <v>11.055282230877165</v>
      </c>
      <c r="BA29" s="44">
        <f t="shared" si="47"/>
        <v>11.287920364749464</v>
      </c>
      <c r="BB29" s="44">
        <f t="shared" si="47"/>
        <v>10.124994066438157</v>
      </c>
      <c r="BC29" s="44">
        <f t="shared" si="47"/>
        <v>11.078071157515348</v>
      </c>
      <c r="BD29" s="44">
        <f t="shared" ref="BD29:BF29" si="48">(BD10/BD20)*100</f>
        <v>11.164348413949227</v>
      </c>
      <c r="BE29" s="44">
        <f t="shared" si="48"/>
        <v>10.145370309030334</v>
      </c>
      <c r="BF29" s="44">
        <f t="shared" si="48"/>
        <v>10.980474553828719</v>
      </c>
      <c r="BG29" s="5" t="s">
        <v>26</v>
      </c>
    </row>
    <row r="30" spans="1:59" x14ac:dyDescent="0.25">
      <c r="A30" s="30" t="s">
        <v>8</v>
      </c>
      <c r="B30" s="45">
        <f t="shared" ref="B30:BC30" si="49">(B11/B20)*100</f>
        <v>26.001259407527687</v>
      </c>
      <c r="C30" s="45">
        <f t="shared" si="49"/>
        <v>8.2607818745926505</v>
      </c>
      <c r="D30" s="45">
        <f t="shared" si="49"/>
        <v>22.811805637112805</v>
      </c>
      <c r="E30" s="45">
        <f t="shared" si="49"/>
        <v>25.993585741901015</v>
      </c>
      <c r="F30" s="45">
        <f t="shared" si="49"/>
        <v>8.2607818745926505</v>
      </c>
      <c r="G30" s="45">
        <f t="shared" si="49"/>
        <v>22.80551157368232</v>
      </c>
      <c r="H30" s="45">
        <f t="shared" si="49"/>
        <v>25.993585741901015</v>
      </c>
      <c r="I30" s="45">
        <f t="shared" si="49"/>
        <v>8.2607818745926505</v>
      </c>
      <c r="J30" s="45">
        <f t="shared" si="49"/>
        <v>22.80551157368232</v>
      </c>
      <c r="K30" s="45">
        <f t="shared" si="49"/>
        <v>25.783794808518195</v>
      </c>
      <c r="L30" s="45">
        <f t="shared" si="49"/>
        <v>8.2607818745926505</v>
      </c>
      <c r="M30" s="45">
        <f t="shared" si="49"/>
        <v>22.660955181573989</v>
      </c>
      <c r="N30" s="45">
        <f t="shared" si="49"/>
        <v>25.808852037482488</v>
      </c>
      <c r="O30" s="45">
        <f t="shared" si="49"/>
        <v>8.2834013963861732</v>
      </c>
      <c r="P30" s="45">
        <f t="shared" si="49"/>
        <v>22.689084876257009</v>
      </c>
      <c r="Q30" s="45">
        <f t="shared" si="49"/>
        <v>25.808852037482488</v>
      </c>
      <c r="R30" s="45">
        <f t="shared" si="49"/>
        <v>8.2834013963861732</v>
      </c>
      <c r="S30" s="45">
        <f t="shared" si="49"/>
        <v>22.689084876257009</v>
      </c>
      <c r="T30" s="45">
        <f t="shared" si="49"/>
        <v>25.808852037482488</v>
      </c>
      <c r="U30" s="45">
        <f t="shared" si="49"/>
        <v>8.2834013963861715</v>
      </c>
      <c r="V30" s="45">
        <f t="shared" si="49"/>
        <v>22.689084876257006</v>
      </c>
      <c r="W30" s="45">
        <f t="shared" si="49"/>
        <v>25.808852037482488</v>
      </c>
      <c r="X30" s="45">
        <f t="shared" si="49"/>
        <v>8.2834013963861715</v>
      </c>
      <c r="Y30" s="45">
        <f t="shared" si="49"/>
        <v>22.689084876257006</v>
      </c>
      <c r="Z30" s="45">
        <f t="shared" si="49"/>
        <v>25.808852037482488</v>
      </c>
      <c r="AA30" s="45">
        <f t="shared" si="49"/>
        <v>8.4428984013155812</v>
      </c>
      <c r="AB30" s="45">
        <f t="shared" si="49"/>
        <v>22.674787667792831</v>
      </c>
      <c r="AC30" s="45">
        <f t="shared" si="49"/>
        <v>25.808852037482488</v>
      </c>
      <c r="AD30" s="45">
        <f t="shared" si="49"/>
        <v>8.4428984013155794</v>
      </c>
      <c r="AE30" s="45">
        <f t="shared" si="49"/>
        <v>22.674787667792828</v>
      </c>
      <c r="AF30" s="45">
        <f t="shared" si="49"/>
        <v>25.808852037482488</v>
      </c>
      <c r="AG30" s="45">
        <f t="shared" si="49"/>
        <v>8.4428984013155812</v>
      </c>
      <c r="AH30" s="45">
        <f t="shared" si="49"/>
        <v>22.674787667792831</v>
      </c>
      <c r="AI30" s="45">
        <f t="shared" si="49"/>
        <v>25.808852037482488</v>
      </c>
      <c r="AJ30" s="45">
        <f t="shared" si="49"/>
        <v>8.4428984013155812</v>
      </c>
      <c r="AK30" s="45">
        <f t="shared" si="49"/>
        <v>22.674787667792831</v>
      </c>
      <c r="AL30" s="45">
        <f t="shared" si="49"/>
        <v>25.670622265981812</v>
      </c>
      <c r="AM30" s="45">
        <f t="shared" si="49"/>
        <v>8.4428984013155812</v>
      </c>
      <c r="AN30" s="45">
        <f t="shared" si="49"/>
        <v>22.583813850652867</v>
      </c>
      <c r="AO30" s="45">
        <f t="shared" si="49"/>
        <v>25.670622265981812</v>
      </c>
      <c r="AP30" s="45">
        <f t="shared" si="49"/>
        <v>8.4428984013155794</v>
      </c>
      <c r="AQ30" s="45">
        <f t="shared" si="49"/>
        <v>22.583813850652863</v>
      </c>
      <c r="AR30" s="45">
        <f t="shared" si="49"/>
        <v>25.670622265981812</v>
      </c>
      <c r="AS30" s="45">
        <f t="shared" si="49"/>
        <v>8.4428984013155812</v>
      </c>
      <c r="AT30" s="45">
        <f t="shared" si="49"/>
        <v>22.583813850652867</v>
      </c>
      <c r="AU30" s="45">
        <f t="shared" si="49"/>
        <v>25.730322716396042</v>
      </c>
      <c r="AV30" s="45">
        <f t="shared" si="49"/>
        <v>8.4428984013155812</v>
      </c>
      <c r="AW30" s="45">
        <f t="shared" si="49"/>
        <v>22.632817365465783</v>
      </c>
      <c r="AX30" s="45">
        <f t="shared" si="49"/>
        <v>25.64986239927542</v>
      </c>
      <c r="AY30" s="45">
        <f t="shared" si="49"/>
        <v>8.4428984013155812</v>
      </c>
      <c r="AZ30" s="45">
        <f t="shared" si="49"/>
        <v>22.586481609689908</v>
      </c>
      <c r="BA30" s="45">
        <f t="shared" si="49"/>
        <v>25.64986239927542</v>
      </c>
      <c r="BB30" s="45">
        <f t="shared" si="49"/>
        <v>9.2236034308071915</v>
      </c>
      <c r="BC30" s="45">
        <f t="shared" si="49"/>
        <v>22.685755879919178</v>
      </c>
      <c r="BD30" s="45">
        <f t="shared" ref="BD30:BF30" si="50">(BD11/BD20)*100</f>
        <v>25.64986239927542</v>
      </c>
      <c r="BE30" s="45">
        <f t="shared" si="50"/>
        <v>9.2236034308071915</v>
      </c>
      <c r="BF30" s="45">
        <f t="shared" si="50"/>
        <v>22.685755879919174</v>
      </c>
      <c r="BG30" s="6" t="s">
        <v>8</v>
      </c>
    </row>
    <row r="31" spans="1:59" x14ac:dyDescent="0.25">
      <c r="A31" s="31" t="s">
        <v>9</v>
      </c>
      <c r="B31" s="46">
        <f t="shared" ref="B31:BC31" si="51">(B12/B20)*100</f>
        <v>16.260952572686442</v>
      </c>
      <c r="C31" s="46">
        <f t="shared" si="51"/>
        <v>-0.7783208117506849</v>
      </c>
      <c r="D31" s="46">
        <f t="shared" si="51"/>
        <v>13.197564079325419</v>
      </c>
      <c r="E31" s="46">
        <f t="shared" si="51"/>
        <v>16.416681942914199</v>
      </c>
      <c r="F31" s="46">
        <f t="shared" si="51"/>
        <v>-0.75731539221801081</v>
      </c>
      <c r="G31" s="46">
        <f t="shared" si="51"/>
        <v>13.329072240641979</v>
      </c>
      <c r="H31" s="46">
        <f t="shared" si="51"/>
        <v>16.157281350070058</v>
      </c>
      <c r="I31" s="46">
        <f t="shared" si="51"/>
        <v>-0.75731539221801081</v>
      </c>
      <c r="J31" s="46">
        <f t="shared" si="51"/>
        <v>13.116307720437856</v>
      </c>
      <c r="K31" s="46">
        <f t="shared" si="51"/>
        <v>16.171492294228219</v>
      </c>
      <c r="L31" s="46">
        <f t="shared" si="51"/>
        <v>-0.69009804971345357</v>
      </c>
      <c r="M31" s="46">
        <f t="shared" si="51"/>
        <v>13.166527183609844</v>
      </c>
      <c r="N31" s="46">
        <f t="shared" si="51"/>
        <v>16.431838818706879</v>
      </c>
      <c r="O31" s="46">
        <f t="shared" si="51"/>
        <v>-0.67232892312520331</v>
      </c>
      <c r="P31" s="46">
        <f t="shared" si="51"/>
        <v>13.387065709367771</v>
      </c>
      <c r="Q31" s="46">
        <f t="shared" si="51"/>
        <v>16.126766016979783</v>
      </c>
      <c r="R31" s="46">
        <f t="shared" si="51"/>
        <v>-0.67232892312520331</v>
      </c>
      <c r="S31" s="46">
        <f t="shared" si="51"/>
        <v>13.136299990984906</v>
      </c>
      <c r="T31" s="46">
        <f t="shared" si="51"/>
        <v>16.209815640336707</v>
      </c>
      <c r="U31" s="46">
        <f t="shared" si="51"/>
        <v>-0.65441138540783084</v>
      </c>
      <c r="V31" s="46">
        <f t="shared" si="51"/>
        <v>13.20775522250098</v>
      </c>
      <c r="W31" s="46">
        <f t="shared" si="51"/>
        <v>15.945796326189795</v>
      </c>
      <c r="X31" s="46">
        <f t="shared" si="51"/>
        <v>-0.6544113854078315</v>
      </c>
      <c r="Y31" s="46">
        <f t="shared" si="51"/>
        <v>12.990734915858807</v>
      </c>
      <c r="Z31" s="46">
        <f t="shared" si="51"/>
        <v>15.780989503127596</v>
      </c>
      <c r="AA31" s="46">
        <f t="shared" si="51"/>
        <v>-0.98879871842936562</v>
      </c>
      <c r="AB31" s="46">
        <f t="shared" si="51"/>
        <v>12.754516160312448</v>
      </c>
      <c r="AC31" s="46">
        <f t="shared" si="51"/>
        <v>13.969954556623671</v>
      </c>
      <c r="AD31" s="46">
        <f t="shared" si="51"/>
        <v>-0.94152959920161683</v>
      </c>
      <c r="AE31" s="46">
        <f t="shared" si="51"/>
        <v>11.278852635527032</v>
      </c>
      <c r="AF31" s="46">
        <f t="shared" si="51"/>
        <v>14.555571479667865</v>
      </c>
      <c r="AG31" s="46">
        <f t="shared" si="51"/>
        <v>-0.91475343145910881</v>
      </c>
      <c r="AH31" s="46">
        <f t="shared" si="51"/>
        <v>11.763614578982097</v>
      </c>
      <c r="AI31" s="46">
        <f t="shared" si="51"/>
        <v>14.455671510430376</v>
      </c>
      <c r="AJ31" s="46">
        <f t="shared" si="51"/>
        <v>-0.91475343145910881</v>
      </c>
      <c r="AK31" s="46">
        <f t="shared" si="51"/>
        <v>11.681743733896376</v>
      </c>
      <c r="AL31" s="46">
        <f t="shared" si="51"/>
        <v>13.947994773961533</v>
      </c>
      <c r="AM31" s="46">
        <f t="shared" si="51"/>
        <v>-0.87332563196064383</v>
      </c>
      <c r="AN31" s="46">
        <f t="shared" si="51"/>
        <v>11.292358027361431</v>
      </c>
      <c r="AO31" s="46">
        <f t="shared" si="51"/>
        <v>15.218177909534919</v>
      </c>
      <c r="AP31" s="46">
        <f t="shared" si="51"/>
        <v>-0.87332563196064372</v>
      </c>
      <c r="AQ31" s="46">
        <f t="shared" si="51"/>
        <v>12.334953814617815</v>
      </c>
      <c r="AR31" s="46">
        <f t="shared" si="51"/>
        <v>14.571872679993735</v>
      </c>
      <c r="AS31" s="46">
        <f t="shared" si="51"/>
        <v>-0.92165806470885303</v>
      </c>
      <c r="AT31" s="46">
        <f t="shared" si="51"/>
        <v>11.795791436667384</v>
      </c>
      <c r="AU31" s="46">
        <f t="shared" si="51"/>
        <v>14.370133086761097</v>
      </c>
      <c r="AV31" s="46">
        <f t="shared" si="51"/>
        <v>-0.89749184833474838</v>
      </c>
      <c r="AW31" s="46">
        <f t="shared" si="51"/>
        <v>11.634528923265124</v>
      </c>
      <c r="AX31" s="46">
        <f t="shared" si="51"/>
        <v>14.224536844649084</v>
      </c>
      <c r="AY31" s="46">
        <f t="shared" si="51"/>
        <v>-0.90389934799051108</v>
      </c>
      <c r="AZ31" s="46">
        <f t="shared" si="51"/>
        <v>11.531199378812742</v>
      </c>
      <c r="BA31" s="46">
        <f t="shared" si="51"/>
        <v>14.361942034525955</v>
      </c>
      <c r="BB31" s="46">
        <f t="shared" si="51"/>
        <v>-0.90139063563096511</v>
      </c>
      <c r="BC31" s="46">
        <f t="shared" si="51"/>
        <v>11.60768472240383</v>
      </c>
      <c r="BD31" s="46">
        <f t="shared" ref="BD31:BF31" si="52">(BD12/BD20)*100</f>
        <v>14.485513985326193</v>
      </c>
      <c r="BE31" s="46">
        <f t="shared" si="52"/>
        <v>-0.92176687822314118</v>
      </c>
      <c r="BF31" s="46">
        <f t="shared" si="52"/>
        <v>11.705281326090459</v>
      </c>
      <c r="BG31" s="7" t="s">
        <v>27</v>
      </c>
    </row>
    <row r="32" spans="1:59" x14ac:dyDescent="0.25">
      <c r="A32" s="35" t="s">
        <v>10</v>
      </c>
      <c r="B32" s="54">
        <f t="shared" ref="B32:BC32" si="53">(B13/B20)*100</f>
        <v>53.882971265074744</v>
      </c>
      <c r="C32" s="54">
        <f t="shared" si="53"/>
        <v>45.931156832422168</v>
      </c>
      <c r="D32" s="54">
        <f t="shared" si="53"/>
        <v>52.453362367750586</v>
      </c>
      <c r="E32" s="54">
        <f t="shared" si="53"/>
        <v>54.009715051604168</v>
      </c>
      <c r="F32" s="54">
        <f t="shared" si="53"/>
        <v>45.941914828053889</v>
      </c>
      <c r="G32" s="54">
        <f t="shared" si="53"/>
        <v>52.55925376643382</v>
      </c>
      <c r="H32" s="54">
        <f t="shared" si="53"/>
        <v>54.06323052040203</v>
      </c>
      <c r="I32" s="54">
        <f t="shared" si="53"/>
        <v>45.9851039311189</v>
      </c>
      <c r="J32" s="54">
        <f t="shared" si="53"/>
        <v>52.610912720035849</v>
      </c>
      <c r="K32" s="54">
        <f t="shared" si="53"/>
        <v>53.738557660783904</v>
      </c>
      <c r="L32" s="54">
        <f t="shared" si="53"/>
        <v>46.074871431708559</v>
      </c>
      <c r="M32" s="54">
        <f t="shared" si="53"/>
        <v>52.372784369691452</v>
      </c>
      <c r="N32" s="54">
        <f t="shared" si="53"/>
        <v>53.864363063805968</v>
      </c>
      <c r="O32" s="54">
        <f t="shared" si="53"/>
        <v>46.26319668778757</v>
      </c>
      <c r="P32" s="54">
        <f t="shared" si="53"/>
        <v>52.51125267979647</v>
      </c>
      <c r="Q32" s="54">
        <f t="shared" si="53"/>
        <v>53.860862359488152</v>
      </c>
      <c r="R32" s="54">
        <f t="shared" si="53"/>
        <v>46.268105054017276</v>
      </c>
      <c r="S32" s="54">
        <f t="shared" si="53"/>
        <v>52.509248903728178</v>
      </c>
      <c r="T32" s="54">
        <f t="shared" si="53"/>
        <v>53.834131662865438</v>
      </c>
      <c r="U32" s="54">
        <f t="shared" si="53"/>
        <v>46.278268903665079</v>
      </c>
      <c r="V32" s="54">
        <f t="shared" si="53"/>
        <v>52.489085935162251</v>
      </c>
      <c r="W32" s="54">
        <f t="shared" si="53"/>
        <v>53.729953862570881</v>
      </c>
      <c r="X32" s="54">
        <f t="shared" si="53"/>
        <v>46.200406530395426</v>
      </c>
      <c r="Y32" s="54">
        <f t="shared" si="53"/>
        <v>52.389592636667217</v>
      </c>
      <c r="Z32" s="54">
        <f t="shared" si="53"/>
        <v>53.724151671034129</v>
      </c>
      <c r="AA32" s="54">
        <f t="shared" si="53"/>
        <v>45.994734383067382</v>
      </c>
      <c r="AB32" s="54">
        <f t="shared" si="53"/>
        <v>52.329210061249512</v>
      </c>
      <c r="AC32" s="54">
        <f t="shared" si="53"/>
        <v>53.701348908373539</v>
      </c>
      <c r="AD32" s="54">
        <f t="shared" si="53"/>
        <v>46.003129450450409</v>
      </c>
      <c r="AE32" s="54">
        <f t="shared" si="53"/>
        <v>52.312037626159736</v>
      </c>
      <c r="AF32" s="54">
        <f t="shared" si="53"/>
        <v>53.676286472200388</v>
      </c>
      <c r="AG32" s="54">
        <f t="shared" si="53"/>
        <v>46.084722468211289</v>
      </c>
      <c r="AH32" s="54">
        <f t="shared" si="53"/>
        <v>52.306223488410673</v>
      </c>
      <c r="AI32" s="54">
        <f t="shared" si="53"/>
        <v>53.745686702937299</v>
      </c>
      <c r="AJ32" s="54">
        <f t="shared" si="53"/>
        <v>46.093727490895617</v>
      </c>
      <c r="AK32" s="54">
        <f t="shared" si="53"/>
        <v>52.364724089123037</v>
      </c>
      <c r="AL32" s="54">
        <f t="shared" si="53"/>
        <v>53.642529716084589</v>
      </c>
      <c r="AM32" s="54">
        <f t="shared" si="53"/>
        <v>46.181467427453413</v>
      </c>
      <c r="AN32" s="54">
        <f t="shared" si="53"/>
        <v>52.305680458413583</v>
      </c>
      <c r="AO32" s="54">
        <f t="shared" si="53"/>
        <v>53.539269731074299</v>
      </c>
      <c r="AP32" s="54">
        <f t="shared" si="53"/>
        <v>46.172416696096967</v>
      </c>
      <c r="AQ32" s="54">
        <f t="shared" si="53"/>
        <v>52.219300585904804</v>
      </c>
      <c r="AR32" s="54">
        <f t="shared" si="53"/>
        <v>53.445150139740335</v>
      </c>
      <c r="AS32" s="54">
        <f t="shared" si="53"/>
        <v>46.190529068130374</v>
      </c>
      <c r="AT32" s="54">
        <f t="shared" si="53"/>
        <v>52.145290358507303</v>
      </c>
      <c r="AU32" s="54">
        <f t="shared" si="53"/>
        <v>53.311481208064507</v>
      </c>
      <c r="AV32" s="54">
        <f t="shared" si="53"/>
        <v>46.178832895590638</v>
      </c>
      <c r="AW32" s="54">
        <f t="shared" si="53"/>
        <v>52.033476115373013</v>
      </c>
      <c r="AX32" s="54">
        <f t="shared" si="53"/>
        <v>53.56052877698442</v>
      </c>
      <c r="AY32" s="54">
        <f t="shared" si="53"/>
        <v>46.187917735835313</v>
      </c>
      <c r="AZ32" s="54">
        <f t="shared" si="53"/>
        <v>52.247972126362029</v>
      </c>
      <c r="BA32" s="54">
        <f t="shared" si="53"/>
        <v>53.468550717937248</v>
      </c>
      <c r="BB32" s="54">
        <f t="shared" si="53"/>
        <v>45.516404516253438</v>
      </c>
      <c r="BC32" s="54">
        <f t="shared" si="53"/>
        <v>52.033591702343273</v>
      </c>
      <c r="BD32" s="54">
        <f t="shared" ref="BD32:BF32" si="54">(BD13/BD20)*100</f>
        <v>53.352570867478157</v>
      </c>
      <c r="BE32" s="54">
        <f t="shared" si="54"/>
        <v>45.468821099502485</v>
      </c>
      <c r="BF32" s="54">
        <f t="shared" si="54"/>
        <v>51.929953938749129</v>
      </c>
      <c r="BG32" s="38" t="s">
        <v>10</v>
      </c>
    </row>
    <row r="33" spans="1:59" x14ac:dyDescent="0.25">
      <c r="A33" s="26" t="s">
        <v>11</v>
      </c>
      <c r="B33" s="48">
        <f t="shared" ref="B33:BC33" si="55">(B14/B20)*100</f>
        <v>3.2976301132677834</v>
      </c>
      <c r="C33" s="48">
        <f t="shared" si="55"/>
        <v>8.1249858983616861</v>
      </c>
      <c r="D33" s="48">
        <f t="shared" si="55"/>
        <v>4.1655113797848848</v>
      </c>
      <c r="E33" s="48">
        <f t="shared" si="55"/>
        <v>3.2937472384606847</v>
      </c>
      <c r="F33" s="48">
        <f t="shared" si="55"/>
        <v>8.1380092584719446</v>
      </c>
      <c r="G33" s="48">
        <f t="shared" si="55"/>
        <v>4.1646679752851998</v>
      </c>
      <c r="H33" s="48">
        <f t="shared" si="55"/>
        <v>3.2946220363421261</v>
      </c>
      <c r="I33" s="48">
        <f t="shared" si="55"/>
        <v>8.1324842729903306</v>
      </c>
      <c r="J33" s="48">
        <f t="shared" si="55"/>
        <v>4.1643921946019296</v>
      </c>
      <c r="K33" s="48">
        <f t="shared" si="55"/>
        <v>3.2745592152966916</v>
      </c>
      <c r="L33" s="48">
        <f t="shared" si="55"/>
        <v>8.1374451929394276</v>
      </c>
      <c r="M33" s="48">
        <f t="shared" si="55"/>
        <v>4.1411917453048765</v>
      </c>
      <c r="N33" s="48">
        <f t="shared" si="55"/>
        <v>3.289118083846053</v>
      </c>
      <c r="O33" s="48">
        <f t="shared" si="55"/>
        <v>8.1720839190514631</v>
      </c>
      <c r="P33" s="48">
        <f t="shared" si="55"/>
        <v>4.1583520210514946</v>
      </c>
      <c r="Q33" s="48">
        <f t="shared" si="55"/>
        <v>3.283290925725344</v>
      </c>
      <c r="R33" s="48">
        <f t="shared" si="55"/>
        <v>8.1815177273309789</v>
      </c>
      <c r="S33" s="48">
        <f t="shared" si="55"/>
        <v>4.1552415212809199</v>
      </c>
      <c r="T33" s="48">
        <f t="shared" si="55"/>
        <v>3.2756063267424458</v>
      </c>
      <c r="U33" s="48">
        <f t="shared" si="55"/>
        <v>8.1592123587468954</v>
      </c>
      <c r="V33" s="48">
        <f t="shared" si="55"/>
        <v>4.1449542276336873</v>
      </c>
      <c r="W33" s="48">
        <f t="shared" si="55"/>
        <v>3.248431705402878</v>
      </c>
      <c r="X33" s="48">
        <f t="shared" si="55"/>
        <v>8.0251299195604773</v>
      </c>
      <c r="Y33" s="48">
        <f t="shared" si="55"/>
        <v>4.0987485693052745</v>
      </c>
      <c r="Z33" s="48">
        <f t="shared" si="55"/>
        <v>3.2456110287956008</v>
      </c>
      <c r="AA33" s="48">
        <f t="shared" si="55"/>
        <v>7.9033116697979464</v>
      </c>
      <c r="AB33" s="48">
        <f t="shared" si="55"/>
        <v>4.0861945020374515</v>
      </c>
      <c r="AC33" s="48">
        <f t="shared" si="55"/>
        <v>3.2451595624066023</v>
      </c>
      <c r="AD33" s="48">
        <f t="shared" si="55"/>
        <v>7.90400213312292</v>
      </c>
      <c r="AE33" s="48">
        <f t="shared" si="55"/>
        <v>4.0859491217237833</v>
      </c>
      <c r="AF33" s="48">
        <f t="shared" si="55"/>
        <v>3.2406254361369138</v>
      </c>
      <c r="AG33" s="48">
        <f t="shared" si="55"/>
        <v>7.903586059923291</v>
      </c>
      <c r="AH33" s="48">
        <f t="shared" si="55"/>
        <v>4.0821581877756783</v>
      </c>
      <c r="AI33" s="48">
        <f t="shared" si="55"/>
        <v>3.2443293702727161</v>
      </c>
      <c r="AJ33" s="48">
        <f t="shared" si="55"/>
        <v>7.8937314911639271</v>
      </c>
      <c r="AK33" s="48">
        <f t="shared" si="55"/>
        <v>4.0834151949116535</v>
      </c>
      <c r="AL33" s="48">
        <f t="shared" si="55"/>
        <v>3.2284800531768507</v>
      </c>
      <c r="AM33" s="48">
        <f t="shared" si="55"/>
        <v>7.8855416294810743</v>
      </c>
      <c r="AN33" s="48">
        <f t="shared" si="55"/>
        <v>4.0629174389492562</v>
      </c>
      <c r="AO33" s="48">
        <f t="shared" si="55"/>
        <v>3.2314960638636951</v>
      </c>
      <c r="AP33" s="48">
        <f t="shared" si="55"/>
        <v>7.8895463167659257</v>
      </c>
      <c r="AQ33" s="48">
        <f t="shared" si="55"/>
        <v>4.0661105975441316</v>
      </c>
      <c r="AR33" s="48">
        <f t="shared" si="55"/>
        <v>3.2370335406327402</v>
      </c>
      <c r="AS33" s="48">
        <f t="shared" si="55"/>
        <v>7.9066698072252919</v>
      </c>
      <c r="AT33" s="48">
        <f t="shared" si="55"/>
        <v>4.0737240191588429</v>
      </c>
      <c r="AU33" s="48">
        <f t="shared" si="55"/>
        <v>3.2387152816721798</v>
      </c>
      <c r="AV33" s="48">
        <f t="shared" si="55"/>
        <v>7.9070840852202773</v>
      </c>
      <c r="AW33" s="48">
        <f t="shared" si="55"/>
        <v>4.0751786602271842</v>
      </c>
      <c r="AX33" s="48">
        <f t="shared" si="55"/>
        <v>3.2122078020799374</v>
      </c>
      <c r="AY33" s="48">
        <f t="shared" si="55"/>
        <v>7.9043222319203803</v>
      </c>
      <c r="AZ33" s="48">
        <f t="shared" si="55"/>
        <v>4.0475517482063097</v>
      </c>
      <c r="BA33" s="48">
        <f t="shared" si="55"/>
        <v>3.2160467128593662</v>
      </c>
      <c r="BB33" s="48">
        <f t="shared" si="55"/>
        <v>7.7788699624929345</v>
      </c>
      <c r="BC33" s="48">
        <f t="shared" si="55"/>
        <v>4.0394048595238647</v>
      </c>
      <c r="BD33" s="48">
        <f t="shared" ref="BD33:BF33" si="56">(BD14/BD20)*100</f>
        <v>3.221065531635193</v>
      </c>
      <c r="BE33" s="48">
        <f t="shared" si="56"/>
        <v>7.7571353037279467</v>
      </c>
      <c r="BF33" s="48">
        <f t="shared" si="56"/>
        <v>4.0395960326777391</v>
      </c>
      <c r="BG33" s="2" t="s">
        <v>28</v>
      </c>
    </row>
    <row r="34" spans="1:59" x14ac:dyDescent="0.25">
      <c r="A34" s="21" t="s">
        <v>42</v>
      </c>
      <c r="B34" s="49">
        <f>(B15/B20)*100</f>
        <v>12.758832070142024</v>
      </c>
      <c r="C34" s="49">
        <f t="shared" ref="C34:D34" si="57">(C15/C20)*100</f>
        <v>19.902760339545271</v>
      </c>
      <c r="D34" s="49">
        <f t="shared" si="57"/>
        <v>14.043195972529718</v>
      </c>
      <c r="E34" s="49">
        <f>(E15/E20)*100</f>
        <v>12.761748063080161</v>
      </c>
      <c r="F34" s="49">
        <f t="shared" ref="F34:G34" si="58">(F15/F20)*100</f>
        <v>19.892087765952983</v>
      </c>
      <c r="G34" s="49">
        <f t="shared" si="58"/>
        <v>14.043668958808395</v>
      </c>
      <c r="H34" s="49">
        <f>(H15/H20)*100</f>
        <v>12.759285430307246</v>
      </c>
      <c r="I34" s="49">
        <f t="shared" ref="I34:J34" si="59">(I15/I20)*100</f>
        <v>19.899993365648292</v>
      </c>
      <c r="J34" s="49">
        <f t="shared" si="59"/>
        <v>14.043070368199897</v>
      </c>
      <c r="K34" s="49">
        <f>(K15/K20)*100</f>
        <v>12.718315076443604</v>
      </c>
      <c r="L34" s="49">
        <f t="shared" ref="L34:M34" si="60">(L15/L20)*100</f>
        <v>19.913097106497297</v>
      </c>
      <c r="M34" s="49">
        <f t="shared" si="60"/>
        <v>14.0005232512249</v>
      </c>
      <c r="N34" s="49">
        <f>(N15/N20)*100</f>
        <v>12.733108162986801</v>
      </c>
      <c r="O34" s="49">
        <f t="shared" ref="O34:P34" si="61">(O15/O20)*100</f>
        <v>19.979839287662507</v>
      </c>
      <c r="P34" s="49">
        <f t="shared" si="61"/>
        <v>14.023124280231677</v>
      </c>
      <c r="Q34" s="49">
        <f>(Q15/Q20)*100</f>
        <v>12.735583534404322</v>
      </c>
      <c r="R34" s="49">
        <f t="shared" ref="R34:S34" si="62">(R15/R20)*100</f>
        <v>19.984051874900135</v>
      </c>
      <c r="S34" s="49">
        <f t="shared" si="62"/>
        <v>14.025908899552636</v>
      </c>
      <c r="T34" s="49">
        <f>(T15/T20)*100</f>
        <v>12.734525054638601</v>
      </c>
      <c r="U34" s="49">
        <f t="shared" ref="U34:V34" si="63">(U15/U20)*100</f>
        <v>19.984051874900132</v>
      </c>
      <c r="V34" s="49">
        <f t="shared" si="63"/>
        <v>14.025038843496041</v>
      </c>
      <c r="W34" s="49">
        <f>(W15/W20)*100</f>
        <v>12.735687901415439</v>
      </c>
      <c r="X34" s="49">
        <f t="shared" ref="X34:Y34" si="64">(X15/X20)*100</f>
        <v>19.983883371410627</v>
      </c>
      <c r="Y34" s="49">
        <f t="shared" si="64"/>
        <v>14.025964691925385</v>
      </c>
      <c r="Z34" s="49">
        <f>(Z15/Z20)*100</f>
        <v>12.736263501294934</v>
      </c>
      <c r="AA34" s="49">
        <f t="shared" ref="AA34:AB34" si="65">(AA15/AA20)*100</f>
        <v>20.06956807420433</v>
      </c>
      <c r="AB34" s="49">
        <f t="shared" si="65"/>
        <v>14.059717948747352</v>
      </c>
      <c r="AC34" s="49">
        <f>(AC15/AC20)*100</f>
        <v>12.730390393712165</v>
      </c>
      <c r="AD34" s="49">
        <f t="shared" ref="AD34:AE34" si="66">(AD15/AD20)*100</f>
        <v>20.069834731140428</v>
      </c>
      <c r="AE34" s="49">
        <f t="shared" si="66"/>
        <v>14.054952895327343</v>
      </c>
      <c r="AF34" s="49">
        <f>(AF15/AF20)*100</f>
        <v>12.730694493394907</v>
      </c>
      <c r="AG34" s="49">
        <f t="shared" ref="AG34:AH34" si="67">(AG15/AG20)*100</f>
        <v>20.072251352777844</v>
      </c>
      <c r="AH34" s="49">
        <f t="shared" si="67"/>
        <v>14.055638245583882</v>
      </c>
      <c r="AI34" s="49">
        <f>(AI15/AI20)*100</f>
        <v>12.739695844004077</v>
      </c>
      <c r="AJ34" s="49">
        <f t="shared" ref="AJ34:AK34" si="68">(AJ15/AJ20)*100</f>
        <v>20.072537066501717</v>
      </c>
      <c r="AK34" s="49">
        <f t="shared" si="68"/>
        <v>14.063066669788107</v>
      </c>
      <c r="AL34" s="49">
        <f>(AL15/AL20)*100</f>
        <v>12.781905801921189</v>
      </c>
      <c r="AM34" s="49">
        <f t="shared" ref="AM34:AN34" si="69">(AM15/AM20)*100</f>
        <v>20.0783093398985</v>
      </c>
      <c r="AN34" s="49">
        <f t="shared" si="69"/>
        <v>14.089252031730325</v>
      </c>
      <c r="AO34" s="49">
        <f>(AO15/AO20)*100</f>
        <v>12.789710629752493</v>
      </c>
      <c r="AP34" s="49">
        <f t="shared" ref="AP34:AQ34" si="70">(AP15/AP20)*100</f>
        <v>20.080587868870918</v>
      </c>
      <c r="AQ34" s="49">
        <f t="shared" si="70"/>
        <v>14.096066675022032</v>
      </c>
      <c r="AR34" s="49">
        <f>(AR15/AR20)*100</f>
        <v>12.79769779942907</v>
      </c>
      <c r="AS34" s="49">
        <f t="shared" ref="AS34:AT34" si="71">(AS15/AS20)*100</f>
        <v>20.081968795520865</v>
      </c>
      <c r="AT34" s="49">
        <f t="shared" si="71"/>
        <v>14.102870159219988</v>
      </c>
      <c r="AU34" s="49">
        <f>(AU15/AU20)*100</f>
        <v>12.801601765767442</v>
      </c>
      <c r="AV34" s="49">
        <f t="shared" ref="AV34:AW34" si="72">(AV15/AV20)*100</f>
        <v>20.083625907500803</v>
      </c>
      <c r="AW34" s="49">
        <f t="shared" si="72"/>
        <v>14.106371541386704</v>
      </c>
      <c r="AX34" s="49">
        <f>(AX15/AX20)*100</f>
        <v>12.70692427866631</v>
      </c>
      <c r="AY34" s="49">
        <f t="shared" ref="AY34:AZ34" si="73">(AY15/AY20)*100</f>
        <v>20.083625907500803</v>
      </c>
      <c r="AZ34" s="49">
        <f t="shared" si="73"/>
        <v>14.020209182554936</v>
      </c>
      <c r="BA34" s="49">
        <f>(BA15/BA20)*100</f>
        <v>12.709795610453027</v>
      </c>
      <c r="BB34" s="49">
        <f t="shared" ref="BB34:BC34" si="74">(BB15/BB20)*100</f>
        <v>19.850227716193348</v>
      </c>
      <c r="BC34" s="49">
        <f t="shared" si="74"/>
        <v>13.998281406048587</v>
      </c>
      <c r="BD34" s="49">
        <f>(BD15/BD20)*100</f>
        <v>12.718246119359572</v>
      </c>
      <c r="BE34" s="49">
        <f t="shared" ref="BE34:BF34" si="75">(BE15/BE20)*100</f>
        <v>19.849133647807761</v>
      </c>
      <c r="BF34" s="49">
        <f t="shared" si="75"/>
        <v>14.005009602904019</v>
      </c>
      <c r="BG34" s="9" t="s">
        <v>43</v>
      </c>
    </row>
    <row r="35" spans="1:59" x14ac:dyDescent="0.25">
      <c r="A35" s="21" t="s">
        <v>12</v>
      </c>
      <c r="B35" s="49">
        <f>(B16/B20)*100</f>
        <v>29.639111615592761</v>
      </c>
      <c r="C35" s="49">
        <f t="shared" ref="C35:D35" si="76">(C16/C20)*100</f>
        <v>2.7180951259383015</v>
      </c>
      <c r="D35" s="49">
        <f t="shared" si="76"/>
        <v>24.799143954805437</v>
      </c>
      <c r="E35" s="49">
        <f>(E16/E20)*100</f>
        <v>29.76053942421731</v>
      </c>
      <c r="F35" s="49">
        <f t="shared" ref="F35:G35" si="77">(F16/F20)*100</f>
        <v>2.723696571147014</v>
      </c>
      <c r="G35" s="49">
        <f t="shared" si="77"/>
        <v>24.899748038092028</v>
      </c>
      <c r="H35" s="49">
        <f>(H16/H20)*100</f>
        <v>29.814872568129687</v>
      </c>
      <c r="I35" s="49">
        <f t="shared" ref="I35:J35" si="78">(I16/I20)*100</f>
        <v>2.7653056465547676</v>
      </c>
      <c r="J35" s="49">
        <f t="shared" si="78"/>
        <v>24.951793598246201</v>
      </c>
      <c r="K35" s="49">
        <f>(K16/K20)*100</f>
        <v>29.61573464881085</v>
      </c>
      <c r="L35" s="49">
        <f t="shared" ref="L35:M35" si="79">(L16/L20)*100</f>
        <v>2.8480606978876435</v>
      </c>
      <c r="M35" s="49">
        <f t="shared" si="79"/>
        <v>24.845370485395325</v>
      </c>
      <c r="N35" s="49">
        <f>(N16/N20)*100</f>
        <v>29.699351389466287</v>
      </c>
      <c r="O35" s="49">
        <f t="shared" ref="O35:P35" si="80">(O16/O20)*100</f>
        <v>2.9081065208963199</v>
      </c>
      <c r="P35" s="49">
        <f t="shared" si="80"/>
        <v>24.930147580617088</v>
      </c>
      <c r="Q35" s="49">
        <f>(Q16/Q20)*100</f>
        <v>29.690800988276649</v>
      </c>
      <c r="R35" s="49">
        <f t="shared" ref="R35:S35" si="81">(R16/R20)*100</f>
        <v>2.9085277796200826</v>
      </c>
      <c r="S35" s="49">
        <f t="shared" si="81"/>
        <v>24.923194256190424</v>
      </c>
      <c r="T35" s="49">
        <f>(T16/T20)*100</f>
        <v>29.679465307682811</v>
      </c>
      <c r="U35" s="49">
        <f t="shared" ref="U35:V35" si="82">(U16/U20)*100</f>
        <v>2.9394200860293442</v>
      </c>
      <c r="V35" s="49">
        <f t="shared" si="82"/>
        <v>24.919375728212788</v>
      </c>
      <c r="W35" s="49">
        <f>(W16/W20)*100</f>
        <v>29.59804933823154</v>
      </c>
      <c r="X35" s="49">
        <f t="shared" ref="X35:Y35" si="83">(X16/X20)*100</f>
        <v>3.0152466563066227</v>
      </c>
      <c r="Y35" s="49">
        <f t="shared" si="83"/>
        <v>24.865951056779416</v>
      </c>
      <c r="Z35" s="49">
        <f>(Z16/Z20)*100</f>
        <v>29.591273449920617</v>
      </c>
      <c r="AA35" s="49">
        <f t="shared" ref="AA35:AB35" si="84">(AA16/AA20)*100</f>
        <v>2.9654187354052626</v>
      </c>
      <c r="AB35" s="49">
        <f t="shared" si="84"/>
        <v>24.786058353670093</v>
      </c>
      <c r="AC35" s="49">
        <f>(AC16/AC20)*100</f>
        <v>29.563909222428858</v>
      </c>
      <c r="AD35" s="49">
        <f t="shared" ref="AD35:AE35" si="85">(AD16/AD20)*100</f>
        <v>2.9799705261644278</v>
      </c>
      <c r="AE35" s="49">
        <f t="shared" si="85"/>
        <v>24.766258784133306</v>
      </c>
      <c r="AF35" s="49">
        <f>(AF16/AF20)*100</f>
        <v>29.537979798060217</v>
      </c>
      <c r="AG35" s="49">
        <f t="shared" ref="AG35:AH35" si="86">(AG16/AG20)*100</f>
        <v>2.9799705261644287</v>
      </c>
      <c r="AH35" s="49">
        <f t="shared" si="86"/>
        <v>24.745008888844545</v>
      </c>
      <c r="AI35" s="49">
        <f>(AI16/AI20)*100</f>
        <v>29.595214399349146</v>
      </c>
      <c r="AJ35" s="49">
        <f t="shared" ref="AJ35:AK35" si="87">(AJ16/AJ20)*100</f>
        <v>3.0166462808750896</v>
      </c>
      <c r="AK35" s="49">
        <f t="shared" si="87"/>
        <v>24.798533198726926</v>
      </c>
      <c r="AL35" s="49">
        <f>(AL16/AL20)*100</f>
        <v>29.411517148097381</v>
      </c>
      <c r="AM35" s="49">
        <f t="shared" ref="AM35:AN35" si="88">(AM16/AM20)*100</f>
        <v>3.1089302946672106</v>
      </c>
      <c r="AN35" s="49">
        <f t="shared" si="88"/>
        <v>24.698703831498424</v>
      </c>
      <c r="AO35" s="49">
        <f>(AO16/AO20)*100</f>
        <v>29.281826638762208</v>
      </c>
      <c r="AP35" s="49">
        <f t="shared" ref="AP35:AQ35" si="89">(AP16/AP20)*100</f>
        <v>3.0937401015177732</v>
      </c>
      <c r="AQ35" s="49">
        <f t="shared" si="89"/>
        <v>24.589529122296589</v>
      </c>
      <c r="AR35" s="49">
        <f>(AR16/AR20)*100</f>
        <v>29.159983882500139</v>
      </c>
      <c r="AS35" s="49">
        <f t="shared" ref="AS35:AT35" si="90">(AS16/AS20)*100</f>
        <v>3.0953666950187482</v>
      </c>
      <c r="AT35" s="49">
        <f t="shared" si="90"/>
        <v>24.489809208893959</v>
      </c>
      <c r="AU35" s="49">
        <f>(AU16/AU20)*100</f>
        <v>29.002282572943834</v>
      </c>
      <c r="AV35" s="49">
        <f t="shared" ref="AV35:AW35" si="91">(AV16/AV20)*100</f>
        <v>3.0774491717356618</v>
      </c>
      <c r="AW35" s="49">
        <f t="shared" si="91"/>
        <v>24.357153910707712</v>
      </c>
      <c r="AX35" s="49">
        <f>(AX16/AX20)*100</f>
        <v>28.650893169999719</v>
      </c>
      <c r="AY35" s="49">
        <f t="shared" ref="AY35:AZ35" si="92">(AY16/AY20)*100</f>
        <v>3.095401218184997</v>
      </c>
      <c r="AZ35" s="49">
        <f t="shared" si="92"/>
        <v>24.101211824535266</v>
      </c>
      <c r="BA35" s="49">
        <f>(BA16/BA20)*100</f>
        <v>28.5427385361312</v>
      </c>
      <c r="BB35" s="49">
        <f t="shared" ref="BB35:BC35" si="93">(BB16/BB20)*100</f>
        <v>3.0006587340378497</v>
      </c>
      <c r="BC35" s="49">
        <f t="shared" si="93"/>
        <v>23.933688757685982</v>
      </c>
      <c r="BD35" s="49">
        <f>(BD16/BD20)*100</f>
        <v>28.402020068650103</v>
      </c>
      <c r="BE35" s="49">
        <f t="shared" ref="BE35:BF35" si="94">(BE16/BE20)*100</f>
        <v>2.9629355169188671</v>
      </c>
      <c r="BF35" s="49">
        <f t="shared" si="94"/>
        <v>23.811555708445706</v>
      </c>
      <c r="BG35" s="9" t="s">
        <v>29</v>
      </c>
    </row>
    <row r="36" spans="1:59" x14ac:dyDescent="0.25">
      <c r="A36" s="22" t="s">
        <v>13</v>
      </c>
      <c r="B36" s="58">
        <f>(B17/B20)*100</f>
        <v>6.990933211380411</v>
      </c>
      <c r="C36" s="58">
        <f t="shared" ref="C36:D36" si="95">(C17/C20)*100</f>
        <v>0.27854012513494164</v>
      </c>
      <c r="D36" s="58">
        <f t="shared" si="95"/>
        <v>5.7841524244660203</v>
      </c>
      <c r="E36" s="58">
        <f>(E17/E20)*100</f>
        <v>7.0044097643433041</v>
      </c>
      <c r="F36" s="58">
        <f t="shared" ref="F36:G36" si="96">(F17/F20)*100</f>
        <v>0.27867189913347662</v>
      </c>
      <c r="G36" s="58">
        <f t="shared" si="96"/>
        <v>5.7952297998698992</v>
      </c>
      <c r="H36" s="58">
        <f>(H17/H20)*100</f>
        <v>6.9983595087219452</v>
      </c>
      <c r="I36" s="58">
        <f t="shared" ref="I36:J36" si="97">(I17/I20)*100</f>
        <v>0.27867189913347662</v>
      </c>
      <c r="J36" s="58">
        <f t="shared" si="97"/>
        <v>5.7902672833225131</v>
      </c>
      <c r="K36" s="58">
        <f>(K17/K20)*100</f>
        <v>6.913046874069753</v>
      </c>
      <c r="L36" s="58">
        <f t="shared" ref="L36:M36" si="98">(L17/L20)*100</f>
        <v>0.27867189913347662</v>
      </c>
      <c r="M36" s="58">
        <f t="shared" si="98"/>
        <v>5.7307108711312083</v>
      </c>
      <c r="N36" s="58">
        <f>(N17/N20)*100</f>
        <v>6.9209118074893352</v>
      </c>
      <c r="O36" s="58">
        <f t="shared" ref="O36:P36" si="99">(O17/O20)*100</f>
        <v>0.2794349534292303</v>
      </c>
      <c r="P36" s="58">
        <f t="shared" si="99"/>
        <v>5.7386391335559912</v>
      </c>
      <c r="Q36" s="58">
        <f>(Q17/Q20)*100</f>
        <v>6.9134546142491926</v>
      </c>
      <c r="R36" s="58">
        <f t="shared" ref="R36:S36" si="100">(R17/R20)*100</f>
        <v>0.2794349534292303</v>
      </c>
      <c r="S36" s="58">
        <f t="shared" si="100"/>
        <v>5.7325094215351289</v>
      </c>
      <c r="T36" s="58">
        <f>(T17/T20)*100</f>
        <v>6.904800849577394</v>
      </c>
      <c r="U36" s="58">
        <f t="shared" ref="U36:V36" si="101">(U17/U20)*100</f>
        <v>0.27943495342923025</v>
      </c>
      <c r="V36" s="58">
        <f t="shared" si="101"/>
        <v>5.7253961439752983</v>
      </c>
      <c r="W36" s="58">
        <f>(W17/W20)*100</f>
        <v>6.8489985577941779</v>
      </c>
      <c r="X36" s="58">
        <f t="shared" ref="X36:Y36" si="102">(X17/X20)*100</f>
        <v>0.27943495342923025</v>
      </c>
      <c r="Y36" s="58">
        <f t="shared" si="102"/>
        <v>5.6795274145860883</v>
      </c>
      <c r="Z36" s="58">
        <f>(Z17/Z20)*100</f>
        <v>6.84398091302893</v>
      </c>
      <c r="AA36" s="58">
        <f t="shared" ref="AA36:AB36" si="103">(AA17/AA20)*100</f>
        <v>0.27480440333981865</v>
      </c>
      <c r="AB36" s="58">
        <f t="shared" si="103"/>
        <v>5.6584300087387573</v>
      </c>
      <c r="AC36" s="58">
        <f>(AC17/AC20)*100</f>
        <v>6.8456169389121149</v>
      </c>
      <c r="AD36" s="58">
        <f t="shared" ref="AD36:AE36" si="104">(AD17/AD20)*100</f>
        <v>0.27480440333981859</v>
      </c>
      <c r="AE36" s="58">
        <f t="shared" si="104"/>
        <v>5.6597707781369939</v>
      </c>
      <c r="AF36" s="58">
        <f>(AF17/AF20)*100</f>
        <v>6.8520030322497041</v>
      </c>
      <c r="AG36" s="58">
        <f t="shared" ref="AG36:AH36" si="105">(AG17/AG20)*100</f>
        <v>0.27480440333981865</v>
      </c>
      <c r="AH36" s="58">
        <f t="shared" si="105"/>
        <v>5.6650043619142005</v>
      </c>
      <c r="AI36" s="58">
        <f>(AI17/AI20)*100</f>
        <v>6.8414808183072013</v>
      </c>
      <c r="AJ36" s="58">
        <f t="shared" ref="AJ36:AK36" si="106">(AJ17/AJ20)*100</f>
        <v>0.27480440333981865</v>
      </c>
      <c r="AK36" s="58">
        <f t="shared" si="106"/>
        <v>5.6563811105336361</v>
      </c>
      <c r="AL36" s="58">
        <f>(AL17/AL20)*100</f>
        <v>6.7808896257991353</v>
      </c>
      <c r="AM36" s="58">
        <f t="shared" ref="AM36:AN36" si="107">(AM17/AM20)*100</f>
        <v>0.27480440333981865</v>
      </c>
      <c r="AN36" s="58">
        <f t="shared" si="107"/>
        <v>5.615150101918986</v>
      </c>
      <c r="AO36" s="58">
        <f>(AO17/AO20)*100</f>
        <v>6.7643042950653003</v>
      </c>
      <c r="AP36" s="58">
        <f t="shared" ref="AP36:AQ36" si="108">(AP17/AP20)*100</f>
        <v>0.27480440333981859</v>
      </c>
      <c r="AQ36" s="58">
        <f t="shared" si="108"/>
        <v>5.6015364776556265</v>
      </c>
      <c r="AR36" s="58">
        <f>(AR17/AR20)*100</f>
        <v>6.7584177794094353</v>
      </c>
      <c r="AS36" s="58">
        <f t="shared" ref="AS36:AT36" si="109">(AS17/AS20)*100</f>
        <v>0.27480440333981865</v>
      </c>
      <c r="AT36" s="58">
        <f t="shared" si="109"/>
        <v>5.5967046890319709</v>
      </c>
      <c r="AU36" s="58">
        <f>(AU17/AU20)*100</f>
        <v>6.7520959825094495</v>
      </c>
      <c r="AV36" s="58">
        <f t="shared" ref="AV36:AW36" si="110">(AV17/AV20)*100</f>
        <v>0.27480440333981865</v>
      </c>
      <c r="AW36" s="58">
        <f t="shared" si="110"/>
        <v>5.5915156114641595</v>
      </c>
      <c r="AX36" s="58">
        <f>(AX17/AX20)*100</f>
        <v>6.7007667525142534</v>
      </c>
      <c r="AY36" s="58">
        <f t="shared" ref="AY36:AZ36" si="111">(AY17/AY20)*100</f>
        <v>0.27480440333981865</v>
      </c>
      <c r="AZ36" s="58">
        <f t="shared" si="111"/>
        <v>5.5567433433065201</v>
      </c>
      <c r="BA36" s="58">
        <f>(BA17/BA20)*100</f>
        <v>6.6929534698964153</v>
      </c>
      <c r="BB36" s="58">
        <f t="shared" ref="BB36:BC36" si="112">(BB17/BB20)*100</f>
        <v>0.27032481838953837</v>
      </c>
      <c r="BC36" s="58">
        <f t="shared" si="112"/>
        <v>5.5339947871020101</v>
      </c>
      <c r="BD36" s="58">
        <f>(BD17/BD20)*100</f>
        <v>6.7108918161368702</v>
      </c>
      <c r="BE36" s="58">
        <f t="shared" ref="BE36:BF36" si="113">(BE17/BE20)*100</f>
        <v>0.27032481838953831</v>
      </c>
      <c r="BF36" s="58">
        <f t="shared" si="113"/>
        <v>5.5486961717713692</v>
      </c>
      <c r="BG36" s="10" t="str">
        <f>BG17</f>
        <v xml:space="preserve">         - incl. Foreign Government(s) &amp; Central Bank(s)</v>
      </c>
    </row>
    <row r="37" spans="1:59" x14ac:dyDescent="0.25">
      <c r="A37" s="23" t="s">
        <v>14</v>
      </c>
      <c r="B37" s="59">
        <f t="shared" ref="B37:BC37" si="114">(B18/B20)*100</f>
        <v>3.1504333681022927</v>
      </c>
      <c r="C37" s="59">
        <f t="shared" si="114"/>
        <v>5.1337872699718909</v>
      </c>
      <c r="D37" s="59">
        <f t="shared" si="114"/>
        <v>3.5070086388998938</v>
      </c>
      <c r="E37" s="59">
        <f t="shared" si="114"/>
        <v>3.1534785241802572</v>
      </c>
      <c r="F37" s="59">
        <f t="shared" si="114"/>
        <v>5.1259950995420498</v>
      </c>
      <c r="G37" s="59">
        <f t="shared" si="114"/>
        <v>3.5081054172170361</v>
      </c>
      <c r="H37" s="59">
        <f t="shared" si="114"/>
        <v>3.1538487631994134</v>
      </c>
      <c r="I37" s="59">
        <f t="shared" si="114"/>
        <v>5.1178106879114704</v>
      </c>
      <c r="J37" s="59">
        <f t="shared" si="114"/>
        <v>3.5069376670406514</v>
      </c>
      <c r="K37" s="59">
        <f t="shared" si="114"/>
        <v>3.1272624323594256</v>
      </c>
      <c r="L37" s="59">
        <f t="shared" si="114"/>
        <v>5.1060560551409857</v>
      </c>
      <c r="M37" s="59">
        <f t="shared" si="114"/>
        <v>3.4799104137349892</v>
      </c>
      <c r="N37" s="59">
        <f t="shared" si="114"/>
        <v>3.1337195575884715</v>
      </c>
      <c r="O37" s="59">
        <f t="shared" si="114"/>
        <v>5.1103694767027541</v>
      </c>
      <c r="P37" s="59">
        <f t="shared" si="114"/>
        <v>3.4855899678380751</v>
      </c>
      <c r="Q37" s="59">
        <f t="shared" si="114"/>
        <v>3.1377829983692105</v>
      </c>
      <c r="R37" s="59">
        <f t="shared" si="114"/>
        <v>5.1003616332023247</v>
      </c>
      <c r="S37" s="59">
        <f t="shared" si="114"/>
        <v>3.4871485297705798</v>
      </c>
      <c r="T37" s="59">
        <f t="shared" si="114"/>
        <v>3.1357310249399704</v>
      </c>
      <c r="U37" s="59">
        <f t="shared" si="114"/>
        <v>5.1018947341176704</v>
      </c>
      <c r="V37" s="59">
        <f t="shared" si="114"/>
        <v>3.4857347480454979</v>
      </c>
      <c r="W37" s="59">
        <f t="shared" si="114"/>
        <v>3.1375791299418996</v>
      </c>
      <c r="X37" s="59">
        <f t="shared" si="114"/>
        <v>5.0802093179553909</v>
      </c>
      <c r="Y37" s="59">
        <f t="shared" si="114"/>
        <v>3.4833935681029402</v>
      </c>
      <c r="Z37" s="59">
        <f t="shared" si="114"/>
        <v>3.1404957804090499</v>
      </c>
      <c r="AA37" s="59">
        <f t="shared" si="114"/>
        <v>4.9883622130390242</v>
      </c>
      <c r="AB37" s="59">
        <f t="shared" si="114"/>
        <v>3.4739835040195706</v>
      </c>
      <c r="AC37" s="59">
        <f t="shared" si="114"/>
        <v>3.1423720450416019</v>
      </c>
      <c r="AD37" s="59">
        <f t="shared" si="114"/>
        <v>4.9786225373769346</v>
      </c>
      <c r="AE37" s="59">
        <f t="shared" si="114"/>
        <v>3.4737634193608251</v>
      </c>
      <c r="AF37" s="59">
        <f t="shared" si="114"/>
        <v>3.1447531455574738</v>
      </c>
      <c r="AG37" s="59">
        <f t="shared" si="114"/>
        <v>4.9585485590372889</v>
      </c>
      <c r="AH37" s="59">
        <f t="shared" si="114"/>
        <v>3.4720920120770056</v>
      </c>
      <c r="AI37" s="59">
        <f t="shared" si="114"/>
        <v>3.1478679777878673</v>
      </c>
      <c r="AJ37" s="59">
        <f t="shared" si="114"/>
        <v>4.9459012042210659</v>
      </c>
      <c r="AK37" s="59">
        <f t="shared" si="114"/>
        <v>3.4723622145308739</v>
      </c>
      <c r="AL37" s="59">
        <f t="shared" si="114"/>
        <v>3.1292801811008233</v>
      </c>
      <c r="AM37" s="59">
        <f t="shared" si="114"/>
        <v>4.9420830801266229</v>
      </c>
      <c r="AN37" s="59">
        <f t="shared" si="114"/>
        <v>3.4540924016822316</v>
      </c>
      <c r="AO37" s="59">
        <f t="shared" si="114"/>
        <v>3.1412374533380429</v>
      </c>
      <c r="AP37" s="59">
        <f t="shared" si="114"/>
        <v>4.9407372290135827</v>
      </c>
      <c r="AQ37" s="59">
        <f t="shared" si="114"/>
        <v>3.4636660628614644</v>
      </c>
      <c r="AR37" s="59">
        <f t="shared" si="114"/>
        <v>3.1520652250062029</v>
      </c>
      <c r="AS37" s="59">
        <f t="shared" si="114"/>
        <v>4.938257360935606</v>
      </c>
      <c r="AT37" s="59">
        <f t="shared" si="114"/>
        <v>3.4721094142382833</v>
      </c>
      <c r="AU37" s="59">
        <f t="shared" si="114"/>
        <v>3.1665629239836948</v>
      </c>
      <c r="AV37" s="59">
        <f t="shared" si="114"/>
        <v>4.9367234276128409</v>
      </c>
      <c r="AW37" s="59">
        <f t="shared" si="114"/>
        <v>3.4837346166582126</v>
      </c>
      <c r="AX37" s="59">
        <f t="shared" si="114"/>
        <v>3.9278233029675791</v>
      </c>
      <c r="AY37" s="59">
        <f t="shared" si="114"/>
        <v>4.9321874978457556</v>
      </c>
      <c r="AZ37" s="59">
        <f t="shared" si="114"/>
        <v>4.1066317191822073</v>
      </c>
      <c r="BA37" s="59">
        <f t="shared" si="114"/>
        <v>3.9353836691105362</v>
      </c>
      <c r="BB37" s="59">
        <f t="shared" si="114"/>
        <v>4.8492769063773489</v>
      </c>
      <c r="BC37" s="59">
        <f t="shared" si="114"/>
        <v>4.1002950410655314</v>
      </c>
      <c r="BD37" s="59">
        <f t="shared" ref="BD37:BF37" si="115">(BD18/BD20)*100</f>
        <v>3.9428494009433566</v>
      </c>
      <c r="BE37" s="59">
        <f t="shared" si="115"/>
        <v>4.8558819333344116</v>
      </c>
      <c r="BF37" s="59">
        <f t="shared" si="115"/>
        <v>4.1076054593276616</v>
      </c>
      <c r="BG37" s="11" t="s">
        <v>31</v>
      </c>
    </row>
    <row r="38" spans="1:59" x14ac:dyDescent="0.25">
      <c r="A38" s="24" t="s">
        <v>15</v>
      </c>
      <c r="B38" s="49">
        <f t="shared" ref="B38:BC38" si="116">(B19/B20)*100</f>
        <v>5.0369640979698893</v>
      </c>
      <c r="C38" s="49">
        <f t="shared" si="116"/>
        <v>10.05152819860502</v>
      </c>
      <c r="D38" s="49">
        <f t="shared" si="116"/>
        <v>5.9385024217306581</v>
      </c>
      <c r="E38" s="49">
        <f t="shared" si="116"/>
        <v>5.0402018016657584</v>
      </c>
      <c r="F38" s="49">
        <f t="shared" si="116"/>
        <v>10.062126132939907</v>
      </c>
      <c r="G38" s="49">
        <f t="shared" si="116"/>
        <v>5.9430633770311792</v>
      </c>
      <c r="H38" s="49">
        <f t="shared" si="116"/>
        <v>5.0406017224235589</v>
      </c>
      <c r="I38" s="49">
        <f t="shared" si="116"/>
        <v>10.069509958014033</v>
      </c>
      <c r="J38" s="49">
        <f t="shared" si="116"/>
        <v>5.944718891947173</v>
      </c>
      <c r="K38" s="49">
        <f t="shared" si="116"/>
        <v>5.00268628787334</v>
      </c>
      <c r="L38" s="49">
        <f t="shared" si="116"/>
        <v>10.070212379243204</v>
      </c>
      <c r="M38" s="49">
        <f t="shared" si="116"/>
        <v>5.9057884740313638</v>
      </c>
      <c r="N38" s="49">
        <f t="shared" si="116"/>
        <v>5.0090658699183619</v>
      </c>
      <c r="O38" s="49">
        <f t="shared" si="116"/>
        <v>10.092797483474525</v>
      </c>
      <c r="P38" s="49">
        <f t="shared" si="116"/>
        <v>5.9140388300581295</v>
      </c>
      <c r="Q38" s="49">
        <f t="shared" si="116"/>
        <v>5.0134039127126178</v>
      </c>
      <c r="R38" s="49">
        <f t="shared" si="116"/>
        <v>10.09364603896376</v>
      </c>
      <c r="S38" s="49">
        <f t="shared" si="116"/>
        <v>5.9177556969336234</v>
      </c>
      <c r="T38" s="49">
        <f t="shared" si="116"/>
        <v>5.0088039488616163</v>
      </c>
      <c r="U38" s="49">
        <f t="shared" si="116"/>
        <v>10.09368984987103</v>
      </c>
      <c r="V38" s="49">
        <f t="shared" si="116"/>
        <v>5.9139823877742277</v>
      </c>
      <c r="W38" s="49">
        <f t="shared" si="116"/>
        <v>5.0102057875791219</v>
      </c>
      <c r="X38" s="49">
        <f t="shared" si="116"/>
        <v>10.095937265162304</v>
      </c>
      <c r="Y38" s="49">
        <f t="shared" si="116"/>
        <v>5.9155347505542055</v>
      </c>
      <c r="Z38" s="49">
        <f t="shared" si="116"/>
        <v>5.0105079106139252</v>
      </c>
      <c r="AA38" s="49">
        <f t="shared" si="116"/>
        <v>10.068073690620819</v>
      </c>
      <c r="AB38" s="49">
        <f t="shared" si="116"/>
        <v>5.923255752775038</v>
      </c>
      <c r="AC38" s="49">
        <f t="shared" si="116"/>
        <v>5.0195176847843106</v>
      </c>
      <c r="AD38" s="49">
        <f t="shared" si="116"/>
        <v>10.070699522645695</v>
      </c>
      <c r="AE38" s="49">
        <f t="shared" si="116"/>
        <v>5.9311134056144796</v>
      </c>
      <c r="AF38" s="49">
        <f t="shared" si="116"/>
        <v>5.0222335990508817</v>
      </c>
      <c r="AG38" s="49">
        <f t="shared" si="116"/>
        <v>10.170365970308445</v>
      </c>
      <c r="AH38" s="49">
        <f t="shared" si="116"/>
        <v>5.951326154129565</v>
      </c>
      <c r="AI38" s="49">
        <f t="shared" si="116"/>
        <v>5.0185791115234943</v>
      </c>
      <c r="AJ38" s="49">
        <f t="shared" si="116"/>
        <v>10.164911448133809</v>
      </c>
      <c r="AK38" s="49">
        <f t="shared" si="116"/>
        <v>5.9473468111654793</v>
      </c>
      <c r="AL38" s="49">
        <f t="shared" si="116"/>
        <v>5.091346531788334</v>
      </c>
      <c r="AM38" s="49">
        <f t="shared" si="116"/>
        <v>10.166603083279997</v>
      </c>
      <c r="AN38" s="49">
        <f t="shared" si="116"/>
        <v>6.000714754553341</v>
      </c>
      <c r="AO38" s="49">
        <f t="shared" si="116"/>
        <v>5.0949989453578581</v>
      </c>
      <c r="AP38" s="49">
        <f t="shared" si="116"/>
        <v>10.167805179928777</v>
      </c>
      <c r="AQ38" s="49">
        <f t="shared" si="116"/>
        <v>6.0039281281805836</v>
      </c>
      <c r="AR38" s="49">
        <f t="shared" si="116"/>
        <v>5.0983696921721817</v>
      </c>
      <c r="AS38" s="49">
        <f t="shared" si="116"/>
        <v>10.168266409429863</v>
      </c>
      <c r="AT38" s="49">
        <f t="shared" si="116"/>
        <v>6.0067775569962221</v>
      </c>
      <c r="AU38" s="49">
        <f t="shared" si="116"/>
        <v>5.1023186636973596</v>
      </c>
      <c r="AV38" s="49">
        <f t="shared" si="116"/>
        <v>10.173950303521053</v>
      </c>
      <c r="AW38" s="49">
        <f t="shared" si="116"/>
        <v>6.0110373863932107</v>
      </c>
      <c r="AX38" s="49">
        <f t="shared" si="116"/>
        <v>5.0626802232708723</v>
      </c>
      <c r="AY38" s="49">
        <f t="shared" si="116"/>
        <v>10.172380880383383</v>
      </c>
      <c r="AZ38" s="49">
        <f t="shared" si="116"/>
        <v>5.9723676518833129</v>
      </c>
      <c r="BA38" s="49">
        <f t="shared" si="116"/>
        <v>5.064586189383129</v>
      </c>
      <c r="BB38" s="49">
        <f t="shared" si="116"/>
        <v>10.037371197151961</v>
      </c>
      <c r="BC38" s="49">
        <f t="shared" si="116"/>
        <v>5.9619216380193132</v>
      </c>
      <c r="BD38" s="49">
        <f t="shared" ref="BD38:BF38" si="117">(BD19/BD20)*100</f>
        <v>5.0683897468899346</v>
      </c>
      <c r="BE38" s="49">
        <f t="shared" si="117"/>
        <v>10.043734697713495</v>
      </c>
      <c r="BF38" s="49">
        <f t="shared" si="117"/>
        <v>5.9661871353940015</v>
      </c>
      <c r="BG38" s="12" t="s">
        <v>32</v>
      </c>
    </row>
    <row r="39" spans="1:59" x14ac:dyDescent="0.25">
      <c r="A39" s="34" t="s">
        <v>16</v>
      </c>
      <c r="B39" s="60">
        <f t="shared" ref="B39:BC39" si="118">(B20/B20)*100</f>
        <v>100</v>
      </c>
      <c r="C39" s="60">
        <f t="shared" si="118"/>
        <v>100</v>
      </c>
      <c r="D39" s="60">
        <f t="shared" si="118"/>
        <v>100</v>
      </c>
      <c r="E39" s="60">
        <f t="shared" si="118"/>
        <v>100</v>
      </c>
      <c r="F39" s="60">
        <f t="shared" si="118"/>
        <v>100</v>
      </c>
      <c r="G39" s="60">
        <f t="shared" si="118"/>
        <v>100</v>
      </c>
      <c r="H39" s="60">
        <f t="shared" si="118"/>
        <v>100</v>
      </c>
      <c r="I39" s="60">
        <f t="shared" si="118"/>
        <v>100</v>
      </c>
      <c r="J39" s="60">
        <f t="shared" si="118"/>
        <v>100</v>
      </c>
      <c r="K39" s="60">
        <f t="shared" si="118"/>
        <v>100</v>
      </c>
      <c r="L39" s="60">
        <f t="shared" si="118"/>
        <v>100</v>
      </c>
      <c r="M39" s="60">
        <f t="shared" si="118"/>
        <v>100</v>
      </c>
      <c r="N39" s="60">
        <f t="shared" si="118"/>
        <v>100</v>
      </c>
      <c r="O39" s="60">
        <f t="shared" si="118"/>
        <v>100</v>
      </c>
      <c r="P39" s="60">
        <f t="shared" si="118"/>
        <v>100</v>
      </c>
      <c r="Q39" s="60">
        <f t="shared" si="118"/>
        <v>100</v>
      </c>
      <c r="R39" s="60">
        <f t="shared" si="118"/>
        <v>100</v>
      </c>
      <c r="S39" s="60">
        <f t="shared" si="118"/>
        <v>100</v>
      </c>
      <c r="T39" s="60">
        <f t="shared" si="118"/>
        <v>100</v>
      </c>
      <c r="U39" s="60">
        <f t="shared" si="118"/>
        <v>100</v>
      </c>
      <c r="V39" s="60">
        <f t="shared" si="118"/>
        <v>100</v>
      </c>
      <c r="W39" s="60">
        <f t="shared" si="118"/>
        <v>100</v>
      </c>
      <c r="X39" s="60">
        <f t="shared" si="118"/>
        <v>100</v>
      </c>
      <c r="Y39" s="60">
        <f t="shared" si="118"/>
        <v>100</v>
      </c>
      <c r="Z39" s="60">
        <f t="shared" si="118"/>
        <v>100</v>
      </c>
      <c r="AA39" s="60">
        <f t="shared" si="118"/>
        <v>100</v>
      </c>
      <c r="AB39" s="60">
        <f t="shared" si="118"/>
        <v>100</v>
      </c>
      <c r="AC39" s="60">
        <f t="shared" si="118"/>
        <v>100</v>
      </c>
      <c r="AD39" s="60">
        <f t="shared" si="118"/>
        <v>100</v>
      </c>
      <c r="AE39" s="60">
        <f t="shared" si="118"/>
        <v>100</v>
      </c>
      <c r="AF39" s="60">
        <f t="shared" si="118"/>
        <v>100</v>
      </c>
      <c r="AG39" s="60">
        <f t="shared" si="118"/>
        <v>100</v>
      </c>
      <c r="AH39" s="60">
        <f t="shared" si="118"/>
        <v>100</v>
      </c>
      <c r="AI39" s="60">
        <f t="shared" si="118"/>
        <v>100</v>
      </c>
      <c r="AJ39" s="60">
        <f t="shared" si="118"/>
        <v>100</v>
      </c>
      <c r="AK39" s="60">
        <f t="shared" si="118"/>
        <v>100</v>
      </c>
      <c r="AL39" s="60">
        <f t="shared" si="118"/>
        <v>100</v>
      </c>
      <c r="AM39" s="60">
        <f t="shared" si="118"/>
        <v>100</v>
      </c>
      <c r="AN39" s="60">
        <f t="shared" si="118"/>
        <v>100</v>
      </c>
      <c r="AO39" s="60">
        <f t="shared" si="118"/>
        <v>100</v>
      </c>
      <c r="AP39" s="60">
        <f t="shared" si="118"/>
        <v>100</v>
      </c>
      <c r="AQ39" s="60">
        <f t="shared" si="118"/>
        <v>100</v>
      </c>
      <c r="AR39" s="60">
        <f t="shared" si="118"/>
        <v>100</v>
      </c>
      <c r="AS39" s="60">
        <f t="shared" si="118"/>
        <v>100</v>
      </c>
      <c r="AT39" s="60">
        <f t="shared" si="118"/>
        <v>100</v>
      </c>
      <c r="AU39" s="60">
        <f t="shared" si="118"/>
        <v>100</v>
      </c>
      <c r="AV39" s="60">
        <f t="shared" si="118"/>
        <v>100</v>
      </c>
      <c r="AW39" s="60">
        <f t="shared" si="118"/>
        <v>100</v>
      </c>
      <c r="AX39" s="60">
        <f t="shared" si="118"/>
        <v>100</v>
      </c>
      <c r="AY39" s="60">
        <f t="shared" si="118"/>
        <v>100</v>
      </c>
      <c r="AZ39" s="60">
        <f t="shared" si="118"/>
        <v>100</v>
      </c>
      <c r="BA39" s="60">
        <f t="shared" si="118"/>
        <v>100</v>
      </c>
      <c r="BB39" s="60">
        <f t="shared" si="118"/>
        <v>100</v>
      </c>
      <c r="BC39" s="60">
        <f t="shared" si="118"/>
        <v>100</v>
      </c>
      <c r="BD39" s="60">
        <f t="shared" ref="BD39:BF39" si="119">(BD20/BD20)*100</f>
        <v>100</v>
      </c>
      <c r="BE39" s="60">
        <f t="shared" si="119"/>
        <v>100</v>
      </c>
      <c r="BF39" s="60">
        <f t="shared" si="119"/>
        <v>100</v>
      </c>
      <c r="BG39" s="37" t="s">
        <v>16</v>
      </c>
    </row>
    <row r="41" spans="1:59" x14ac:dyDescent="0.25">
      <c r="A41" s="16" t="s">
        <v>34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7" t="s">
        <v>35</v>
      </c>
    </row>
    <row r="42" spans="1:59" x14ac:dyDescent="0.25">
      <c r="A42" s="18" t="s">
        <v>36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 t="s">
        <v>37</v>
      </c>
    </row>
    <row r="43" spans="1:59" x14ac:dyDescent="0.25">
      <c r="A43" s="18" t="s">
        <v>38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 t="s">
        <v>39</v>
      </c>
    </row>
    <row r="44" spans="1:59" x14ac:dyDescent="0.25">
      <c r="A44" s="18" t="s">
        <v>40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 t="s">
        <v>41</v>
      </c>
    </row>
  </sheetData>
  <mergeCells count="42">
    <mergeCell ref="Q4:S4"/>
    <mergeCell ref="Q23:S23"/>
    <mergeCell ref="BG4:BG5"/>
    <mergeCell ref="BG23:BG24"/>
    <mergeCell ref="BD4:BF4"/>
    <mergeCell ref="BD23:BF23"/>
    <mergeCell ref="T4:V4"/>
    <mergeCell ref="T23:V23"/>
    <mergeCell ref="W4:Y4"/>
    <mergeCell ref="W23:Y23"/>
    <mergeCell ref="Z4:AB4"/>
    <mergeCell ref="Z23:AB23"/>
    <mergeCell ref="AC4:AE4"/>
    <mergeCell ref="AC23:AE23"/>
    <mergeCell ref="AO4:AQ4"/>
    <mergeCell ref="AO23:AQ23"/>
    <mergeCell ref="H4:J4"/>
    <mergeCell ref="H23:J23"/>
    <mergeCell ref="K4:M4"/>
    <mergeCell ref="K23:M23"/>
    <mergeCell ref="N4:P4"/>
    <mergeCell ref="N23:P23"/>
    <mergeCell ref="A4:A5"/>
    <mergeCell ref="A23:A24"/>
    <mergeCell ref="B4:D4"/>
    <mergeCell ref="B23:D23"/>
    <mergeCell ref="E4:G4"/>
    <mergeCell ref="E23:G23"/>
    <mergeCell ref="AR4:AT4"/>
    <mergeCell ref="AR23:AT23"/>
    <mergeCell ref="AL4:AN4"/>
    <mergeCell ref="AL23:AN23"/>
    <mergeCell ref="AF4:AH4"/>
    <mergeCell ref="AF23:AH23"/>
    <mergeCell ref="AI4:AK4"/>
    <mergeCell ref="AI23:AK23"/>
    <mergeCell ref="BA4:BC4"/>
    <mergeCell ref="BA23:BC23"/>
    <mergeCell ref="AX4:AZ4"/>
    <mergeCell ref="AX23:AZ23"/>
    <mergeCell ref="AU4:AW4"/>
    <mergeCell ref="AU23:AW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"/>
  <sheetViews>
    <sheetView topLeftCell="BE1" workbookViewId="0">
      <selection activeCell="BN10" sqref="BN10:BN12"/>
    </sheetView>
  </sheetViews>
  <sheetFormatPr defaultRowHeight="15" x14ac:dyDescent="0.25"/>
  <cols>
    <col min="1" max="1" width="62" style="15" customWidth="1"/>
    <col min="2" max="67" width="12" style="15" customWidth="1"/>
    <col min="68" max="68" width="68.5703125" style="15" customWidth="1"/>
    <col min="69" max="16384" width="9.140625" style="15"/>
  </cols>
  <sheetData>
    <row r="1" spans="1:71" x14ac:dyDescent="0.25">
      <c r="B1" s="15" t="b">
        <f t="shared" ref="B1" si="0">B10=B11-B12</f>
        <v>1</v>
      </c>
      <c r="C1" s="15" t="b">
        <f>C10=C11-C12</f>
        <v>1</v>
      </c>
      <c r="D1" s="15" t="b">
        <f>D10=D11-D12</f>
        <v>1</v>
      </c>
      <c r="E1" s="15" t="b">
        <f t="shared" ref="E1" si="1">E10=E11-E12</f>
        <v>1</v>
      </c>
      <c r="F1" s="15" t="b">
        <f>F10=F11-F12</f>
        <v>1</v>
      </c>
      <c r="G1" s="15" t="b">
        <f>G10=G11-G12</f>
        <v>1</v>
      </c>
      <c r="H1" s="15" t="b">
        <f t="shared" ref="H1" si="2">H10=H11-H12</f>
        <v>1</v>
      </c>
      <c r="I1" s="15" t="b">
        <f>I10=I11-I12</f>
        <v>1</v>
      </c>
      <c r="J1" s="15" t="b">
        <f>J10=J11-J12</f>
        <v>1</v>
      </c>
      <c r="K1" s="15" t="b">
        <f t="shared" ref="K1" si="3">K10=K11-K12</f>
        <v>1</v>
      </c>
      <c r="L1" s="15" t="b">
        <f>L10=L11-L12</f>
        <v>1</v>
      </c>
      <c r="M1" s="15" t="b">
        <f>M10=M11-M12</f>
        <v>1</v>
      </c>
      <c r="N1" s="15" t="b">
        <f t="shared" ref="N1" si="4">N10=N11-N12</f>
        <v>1</v>
      </c>
      <c r="O1" s="15" t="b">
        <f>O10=O11-O12</f>
        <v>1</v>
      </c>
      <c r="P1" s="15" t="b">
        <f>P10=P11-P12</f>
        <v>1</v>
      </c>
      <c r="Q1" s="15" t="b">
        <f t="shared" ref="Q1" si="5">Q10=Q11-Q12</f>
        <v>1</v>
      </c>
      <c r="R1" s="15" t="b">
        <f>R10=R11-R12</f>
        <v>1</v>
      </c>
      <c r="S1" s="15" t="b">
        <f>S10=S11-S12</f>
        <v>1</v>
      </c>
      <c r="T1" s="15" t="b">
        <f t="shared" ref="T1" si="6">T10=T11-T12</f>
        <v>1</v>
      </c>
      <c r="U1" s="15" t="b">
        <f>U10=U11-U12</f>
        <v>1</v>
      </c>
      <c r="V1" s="15" t="b">
        <f>V10=V11-V12</f>
        <v>1</v>
      </c>
      <c r="W1" s="15" t="b">
        <f t="shared" ref="W1" si="7">W10=W11-W12</f>
        <v>1</v>
      </c>
      <c r="X1" s="15" t="b">
        <f>X10=X11-X12</f>
        <v>1</v>
      </c>
      <c r="Y1" s="15" t="b">
        <f>Y10=Y11-Y12</f>
        <v>1</v>
      </c>
      <c r="Z1" s="15" t="b">
        <f t="shared" ref="Z1" si="8">Z10=Z11-Z12</f>
        <v>1</v>
      </c>
      <c r="AA1" s="15" t="b">
        <f>AA10=AA11-AA12</f>
        <v>1</v>
      </c>
      <c r="AB1" s="15" t="b">
        <f>AB10=AB11-AB12</f>
        <v>1</v>
      </c>
      <c r="AC1" s="15" t="b">
        <f t="shared" ref="AC1" si="9">AC10=AC11-AC12</f>
        <v>1</v>
      </c>
      <c r="AD1" s="15" t="b">
        <f>AD10=AD11-AD12</f>
        <v>1</v>
      </c>
      <c r="AE1" s="15" t="b">
        <f>AE10=AE11-AE12</f>
        <v>1</v>
      </c>
      <c r="AF1" s="15" t="b">
        <f t="shared" ref="AF1" si="10">AF10=AF11-AF12</f>
        <v>1</v>
      </c>
      <c r="AG1" s="15" t="b">
        <f>AG10=AG11-AG12</f>
        <v>1</v>
      </c>
      <c r="AH1" s="15" t="b">
        <f>AH10=AH11-AH12</f>
        <v>1</v>
      </c>
      <c r="AI1" s="15" t="b">
        <f t="shared" ref="AI1" si="11">AI10=AI11-AI12</f>
        <v>1</v>
      </c>
      <c r="AJ1" s="15" t="b">
        <f>AJ10=AJ11-AJ12</f>
        <v>1</v>
      </c>
      <c r="AK1" s="15" t="b">
        <f>AK10=AK11-AK12</f>
        <v>1</v>
      </c>
      <c r="AL1" s="15" t="b">
        <f t="shared" ref="AL1" si="12">AL10=AL11-AL12</f>
        <v>1</v>
      </c>
      <c r="AM1" s="15" t="b">
        <f>AM10=AM11-AM12</f>
        <v>1</v>
      </c>
      <c r="AN1" s="15" t="b">
        <f>AN10=AN11-AN12</f>
        <v>1</v>
      </c>
      <c r="AO1" s="15" t="b">
        <f t="shared" ref="AO1" si="13">AO10=AO11-AO12</f>
        <v>1</v>
      </c>
      <c r="AP1" s="15" t="b">
        <f>AP10=AP11-AP12</f>
        <v>1</v>
      </c>
      <c r="AQ1" s="15" t="b">
        <f>AQ10=AQ11-AQ12</f>
        <v>1</v>
      </c>
      <c r="AR1" s="15" t="b">
        <f t="shared" ref="AR1" si="14">AR10=AR11-AR12</f>
        <v>1</v>
      </c>
      <c r="AS1" s="15" t="b">
        <f>AS10=AS11-AS12</f>
        <v>1</v>
      </c>
      <c r="AT1" s="15" t="b">
        <f>AT10=AT11-AT12</f>
        <v>1</v>
      </c>
      <c r="AU1" s="15" t="b">
        <f t="shared" ref="AU1" si="15">AU10=AU11-AU12</f>
        <v>1</v>
      </c>
      <c r="AV1" s="15" t="b">
        <f>AV10=AV11-AV12</f>
        <v>1</v>
      </c>
      <c r="AW1" s="15" t="b">
        <f>AW10=AW11-AW12</f>
        <v>1</v>
      </c>
      <c r="AX1" s="15" t="b">
        <f t="shared" ref="AX1" si="16">AX10=AX11-AX12</f>
        <v>1</v>
      </c>
      <c r="AY1" s="15" t="b">
        <f>AY10=AY11-AY12</f>
        <v>1</v>
      </c>
      <c r="AZ1" s="15" t="b">
        <f>AZ10=AZ11-AZ12</f>
        <v>1</v>
      </c>
      <c r="BA1" s="15" t="b">
        <f t="shared" ref="BA1" si="17">BA10=BA11-BA12</f>
        <v>1</v>
      </c>
      <c r="BB1" s="15" t="b">
        <f>BB10=BB11-BB12</f>
        <v>1</v>
      </c>
      <c r="BC1" s="15" t="b">
        <f>BC10=BC11-BC12</f>
        <v>1</v>
      </c>
      <c r="BD1" s="15" t="b">
        <f t="shared" ref="BD1" si="18">BD10=BD11-BD12</f>
        <v>1</v>
      </c>
      <c r="BE1" s="15" t="b">
        <f>BE10=BE11-BE12</f>
        <v>1</v>
      </c>
      <c r="BF1" s="15" t="b">
        <f>BF10=BF11-BF12</f>
        <v>1</v>
      </c>
      <c r="BG1" s="15" t="b">
        <f t="shared" ref="BG1" si="19">BG10=BG11-BG12</f>
        <v>1</v>
      </c>
      <c r="BH1" s="15" t="b">
        <f>BH10=BH11-BH12</f>
        <v>1</v>
      </c>
      <c r="BI1" s="15" t="b">
        <f>BI10=BI11-BI12</f>
        <v>1</v>
      </c>
      <c r="BJ1" s="15" t="b">
        <f t="shared" ref="BJ1" si="20">BJ10=BJ11-BJ12</f>
        <v>1</v>
      </c>
      <c r="BK1" s="15" t="b">
        <f>BK10=BK11-BK12</f>
        <v>1</v>
      </c>
      <c r="BL1" s="15" t="b">
        <f>BL10=BL11-BL12</f>
        <v>1</v>
      </c>
      <c r="BM1" s="15" t="b">
        <f t="shared" ref="BM1" si="21">BM10=BM11-BM12</f>
        <v>1</v>
      </c>
      <c r="BN1" s="15" t="b">
        <f>BN10=BN11-BN12</f>
        <v>1</v>
      </c>
      <c r="BO1" s="15" t="b">
        <f>BO10=BO11-BO12</f>
        <v>1</v>
      </c>
    </row>
    <row r="2" spans="1:71" ht="18.7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 t="s">
        <v>18</v>
      </c>
    </row>
    <row r="3" spans="1:71" ht="18.75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 t="s">
        <v>19</v>
      </c>
    </row>
    <row r="4" spans="1:71" x14ac:dyDescent="0.25">
      <c r="A4" s="331" t="s">
        <v>2</v>
      </c>
      <c r="B4" s="333">
        <v>44256</v>
      </c>
      <c r="C4" s="333"/>
      <c r="D4" s="333"/>
      <c r="E4" s="333">
        <v>44257</v>
      </c>
      <c r="F4" s="333"/>
      <c r="G4" s="333"/>
      <c r="H4" s="333">
        <v>44258</v>
      </c>
      <c r="I4" s="333"/>
      <c r="J4" s="333"/>
      <c r="K4" s="333">
        <v>44259</v>
      </c>
      <c r="L4" s="333"/>
      <c r="M4" s="333"/>
      <c r="N4" s="333">
        <v>44260</v>
      </c>
      <c r="O4" s="333"/>
      <c r="P4" s="333"/>
      <c r="Q4" s="333">
        <v>44263</v>
      </c>
      <c r="R4" s="333"/>
      <c r="S4" s="333"/>
      <c r="T4" s="333">
        <v>44264</v>
      </c>
      <c r="U4" s="333"/>
      <c r="V4" s="333"/>
      <c r="W4" s="333">
        <v>44265</v>
      </c>
      <c r="X4" s="333"/>
      <c r="Y4" s="333"/>
      <c r="Z4" s="333">
        <v>44267</v>
      </c>
      <c r="AA4" s="333"/>
      <c r="AB4" s="333"/>
      <c r="AC4" s="333">
        <v>44270</v>
      </c>
      <c r="AD4" s="333"/>
      <c r="AE4" s="333"/>
      <c r="AF4" s="333">
        <v>44271</v>
      </c>
      <c r="AG4" s="333"/>
      <c r="AH4" s="333"/>
      <c r="AI4" s="333">
        <v>44272</v>
      </c>
      <c r="AJ4" s="333"/>
      <c r="AK4" s="333"/>
      <c r="AL4" s="333">
        <v>44273</v>
      </c>
      <c r="AM4" s="333"/>
      <c r="AN4" s="333"/>
      <c r="AO4" s="333">
        <v>44274</v>
      </c>
      <c r="AP4" s="333"/>
      <c r="AQ4" s="333"/>
      <c r="AR4" s="333">
        <v>44277</v>
      </c>
      <c r="AS4" s="333"/>
      <c r="AT4" s="333"/>
      <c r="AU4" s="333">
        <v>44278</v>
      </c>
      <c r="AV4" s="333"/>
      <c r="AW4" s="333"/>
      <c r="AX4" s="333">
        <v>44279</v>
      </c>
      <c r="AY4" s="333"/>
      <c r="AZ4" s="333"/>
      <c r="BA4" s="333">
        <v>44280</v>
      </c>
      <c r="BB4" s="333"/>
      <c r="BC4" s="333"/>
      <c r="BD4" s="333">
        <v>44281</v>
      </c>
      <c r="BE4" s="333"/>
      <c r="BF4" s="333"/>
      <c r="BG4" s="333">
        <v>44284</v>
      </c>
      <c r="BH4" s="333"/>
      <c r="BI4" s="333"/>
      <c r="BJ4" s="333">
        <v>44285</v>
      </c>
      <c r="BK4" s="333"/>
      <c r="BL4" s="333"/>
      <c r="BM4" s="333">
        <v>44286</v>
      </c>
      <c r="BN4" s="333"/>
      <c r="BO4" s="333"/>
      <c r="BP4" s="327" t="s">
        <v>20</v>
      </c>
    </row>
    <row r="5" spans="1:71" x14ac:dyDescent="0.25">
      <c r="A5" s="332"/>
      <c r="B5" s="104" t="s">
        <v>21</v>
      </c>
      <c r="C5" s="104" t="s">
        <v>22</v>
      </c>
      <c r="D5" s="104" t="s">
        <v>16</v>
      </c>
      <c r="E5" s="106" t="s">
        <v>21</v>
      </c>
      <c r="F5" s="106" t="s">
        <v>22</v>
      </c>
      <c r="G5" s="106" t="s">
        <v>16</v>
      </c>
      <c r="H5" s="107" t="s">
        <v>21</v>
      </c>
      <c r="I5" s="107" t="s">
        <v>22</v>
      </c>
      <c r="J5" s="107" t="s">
        <v>16</v>
      </c>
      <c r="K5" s="109" t="s">
        <v>21</v>
      </c>
      <c r="L5" s="109" t="s">
        <v>22</v>
      </c>
      <c r="M5" s="109" t="s">
        <v>16</v>
      </c>
      <c r="N5" s="111" t="s">
        <v>21</v>
      </c>
      <c r="O5" s="111" t="s">
        <v>22</v>
      </c>
      <c r="P5" s="111" t="s">
        <v>16</v>
      </c>
      <c r="Q5" s="113" t="s">
        <v>21</v>
      </c>
      <c r="R5" s="113" t="s">
        <v>22</v>
      </c>
      <c r="S5" s="113" t="s">
        <v>16</v>
      </c>
      <c r="T5" s="115" t="s">
        <v>21</v>
      </c>
      <c r="U5" s="115" t="s">
        <v>22</v>
      </c>
      <c r="V5" s="115" t="s">
        <v>16</v>
      </c>
      <c r="W5" s="117" t="s">
        <v>21</v>
      </c>
      <c r="X5" s="117" t="s">
        <v>22</v>
      </c>
      <c r="Y5" s="117" t="s">
        <v>16</v>
      </c>
      <c r="Z5" s="119" t="s">
        <v>21</v>
      </c>
      <c r="AA5" s="119" t="s">
        <v>22</v>
      </c>
      <c r="AB5" s="119" t="s">
        <v>16</v>
      </c>
      <c r="AC5" s="121" t="s">
        <v>21</v>
      </c>
      <c r="AD5" s="121" t="s">
        <v>22</v>
      </c>
      <c r="AE5" s="121" t="s">
        <v>16</v>
      </c>
      <c r="AF5" s="123" t="s">
        <v>21</v>
      </c>
      <c r="AG5" s="123" t="s">
        <v>22</v>
      </c>
      <c r="AH5" s="123" t="s">
        <v>16</v>
      </c>
      <c r="AI5" s="136" t="s">
        <v>21</v>
      </c>
      <c r="AJ5" s="136" t="s">
        <v>22</v>
      </c>
      <c r="AK5" s="136" t="s">
        <v>16</v>
      </c>
      <c r="AL5" s="138" t="s">
        <v>21</v>
      </c>
      <c r="AM5" s="138" t="s">
        <v>22</v>
      </c>
      <c r="AN5" s="138" t="s">
        <v>16</v>
      </c>
      <c r="AO5" s="140" t="s">
        <v>21</v>
      </c>
      <c r="AP5" s="140" t="s">
        <v>22</v>
      </c>
      <c r="AQ5" s="140" t="s">
        <v>16</v>
      </c>
      <c r="AR5" s="143" t="s">
        <v>21</v>
      </c>
      <c r="AS5" s="143" t="s">
        <v>22</v>
      </c>
      <c r="AT5" s="143" t="s">
        <v>16</v>
      </c>
      <c r="AU5" s="144" t="s">
        <v>21</v>
      </c>
      <c r="AV5" s="144" t="s">
        <v>22</v>
      </c>
      <c r="AW5" s="144" t="s">
        <v>16</v>
      </c>
      <c r="AX5" s="146" t="s">
        <v>21</v>
      </c>
      <c r="AY5" s="146" t="s">
        <v>22</v>
      </c>
      <c r="AZ5" s="146" t="s">
        <v>16</v>
      </c>
      <c r="BA5" s="148" t="s">
        <v>21</v>
      </c>
      <c r="BB5" s="148" t="s">
        <v>22</v>
      </c>
      <c r="BC5" s="148" t="s">
        <v>16</v>
      </c>
      <c r="BD5" s="150" t="s">
        <v>21</v>
      </c>
      <c r="BE5" s="150" t="s">
        <v>22</v>
      </c>
      <c r="BF5" s="150" t="s">
        <v>16</v>
      </c>
      <c r="BG5" s="152" t="s">
        <v>21</v>
      </c>
      <c r="BH5" s="152" t="s">
        <v>22</v>
      </c>
      <c r="BI5" s="152" t="s">
        <v>16</v>
      </c>
      <c r="BJ5" s="154" t="s">
        <v>21</v>
      </c>
      <c r="BK5" s="154" t="s">
        <v>22</v>
      </c>
      <c r="BL5" s="154" t="s">
        <v>16</v>
      </c>
      <c r="BM5" s="102" t="s">
        <v>21</v>
      </c>
      <c r="BN5" s="102" t="s">
        <v>22</v>
      </c>
      <c r="BO5" s="102" t="s">
        <v>16</v>
      </c>
      <c r="BP5" s="327"/>
    </row>
    <row r="6" spans="1:71" x14ac:dyDescent="0.25">
      <c r="A6" s="25" t="s">
        <v>3</v>
      </c>
      <c r="B6" s="39">
        <f>SUM(B7:B8)</f>
        <v>1191.501411</v>
      </c>
      <c r="C6" s="39">
        <f>SUM(C7:C8)</f>
        <v>326.23040100000003</v>
      </c>
      <c r="D6" s="39">
        <f>B6+C6</f>
        <v>1517.731812</v>
      </c>
      <c r="E6" s="39">
        <f>SUM(E7:E8)</f>
        <v>1194.4001829999997</v>
      </c>
      <c r="F6" s="39">
        <f>SUM(F7:F8)</f>
        <v>323.09000600000002</v>
      </c>
      <c r="G6" s="39">
        <f>E6+F6</f>
        <v>1517.4901889999996</v>
      </c>
      <c r="H6" s="39">
        <f>SUM(H7:H8)</f>
        <v>1198.9456839999998</v>
      </c>
      <c r="I6" s="39">
        <f>SUM(I7:I8)</f>
        <v>322.95956000000001</v>
      </c>
      <c r="J6" s="39">
        <f>H6+I6</f>
        <v>1521.9052439999998</v>
      </c>
      <c r="K6" s="39">
        <f>SUM(K7:K8)</f>
        <v>1214.9099030000002</v>
      </c>
      <c r="L6" s="39">
        <f>SUM(L7:L8)</f>
        <v>323.05014199999999</v>
      </c>
      <c r="M6" s="39">
        <f>K6+L6</f>
        <v>1537.9600450000003</v>
      </c>
      <c r="N6" s="39">
        <f>SUM(N7:N8)</f>
        <v>1243.433863</v>
      </c>
      <c r="O6" s="39">
        <f>SUM(O7:O8)</f>
        <v>322.94722000000002</v>
      </c>
      <c r="P6" s="39">
        <f>N6+O6</f>
        <v>1566.381083</v>
      </c>
      <c r="Q6" s="39">
        <f>SUM(Q7:Q8)</f>
        <v>1250.924677</v>
      </c>
      <c r="R6" s="39">
        <f>SUM(R7:R8)</f>
        <v>322.77893500000005</v>
      </c>
      <c r="S6" s="39">
        <f>Q6+R6</f>
        <v>1573.703612</v>
      </c>
      <c r="T6" s="39">
        <f>SUM(T7:T8)</f>
        <v>1257.3135810000001</v>
      </c>
      <c r="U6" s="39">
        <f>SUM(U7:U8)</f>
        <v>323.08964300000002</v>
      </c>
      <c r="V6" s="39">
        <f>T6+U6</f>
        <v>1580.4032240000001</v>
      </c>
      <c r="W6" s="39">
        <f>SUM(W7:W8)</f>
        <v>1268.4025529999999</v>
      </c>
      <c r="X6" s="39">
        <f>SUM(X7:X8)</f>
        <v>319.375946</v>
      </c>
      <c r="Y6" s="39">
        <f>W6+X6</f>
        <v>1587.778499</v>
      </c>
      <c r="Z6" s="39">
        <f>SUM(Z7:Z8)</f>
        <v>1223.793455</v>
      </c>
      <c r="AA6" s="39">
        <f>SUM(AA7:AA8)</f>
        <v>322.07852000000003</v>
      </c>
      <c r="AB6" s="39">
        <f>Z6+AA6</f>
        <v>1545.871975</v>
      </c>
      <c r="AC6" s="39">
        <f>SUM(AC7:AC8)</f>
        <v>1230.599727</v>
      </c>
      <c r="AD6" s="39">
        <f>SUM(AD7:AD8)</f>
        <v>323.95875699999999</v>
      </c>
      <c r="AE6" s="39">
        <f>AC6+AD6</f>
        <v>1554.5584840000001</v>
      </c>
      <c r="AF6" s="125">
        <f>SUM(AF7:AF8)</f>
        <v>1222.5707479999999</v>
      </c>
      <c r="AG6" s="125">
        <f>SUM(AG7:AG8)</f>
        <v>323.93791499999998</v>
      </c>
      <c r="AH6" s="125">
        <f>AF6+AG6</f>
        <v>1546.5086629999998</v>
      </c>
      <c r="AI6" s="125">
        <f>SUM(AI7:AI8)</f>
        <v>1229.6331930000001</v>
      </c>
      <c r="AJ6" s="125">
        <f>SUM(AJ7:AJ8)</f>
        <v>323.82390800000002</v>
      </c>
      <c r="AK6" s="125">
        <f>AI6+AJ6</f>
        <v>1553.4571010000002</v>
      </c>
      <c r="AL6" s="125">
        <f>SUM(AL7:AL8)</f>
        <v>1280.6091759999999</v>
      </c>
      <c r="AM6" s="125">
        <f>SUM(AM7:AM8)</f>
        <v>323.59417400000001</v>
      </c>
      <c r="AN6" s="125">
        <f>AL6+AM6</f>
        <v>1604.20335</v>
      </c>
      <c r="AO6" s="125">
        <f>SUM(AO7:AO8)</f>
        <v>1272.7588739999999</v>
      </c>
      <c r="AP6" s="125">
        <f>SUM(AP7:AP8)</f>
        <v>323.38446999999996</v>
      </c>
      <c r="AQ6" s="125">
        <f>AO6+AP6</f>
        <v>1596.1433439999998</v>
      </c>
      <c r="AR6" s="125">
        <f>SUM(AR7:AR8)</f>
        <v>1260.1398179999999</v>
      </c>
      <c r="AS6" s="125">
        <f>SUM(AS7:AS8)</f>
        <v>323.17449799999997</v>
      </c>
      <c r="AT6" s="125">
        <f>AR6+AS6</f>
        <v>1583.314316</v>
      </c>
      <c r="AU6" s="125">
        <f>SUM(AU7:AU8)</f>
        <v>1265.35032</v>
      </c>
      <c r="AV6" s="125">
        <f>SUM(AV7:AV8)</f>
        <v>323.55332599999997</v>
      </c>
      <c r="AW6" s="125">
        <f>AU6+AV6</f>
        <v>1588.903646</v>
      </c>
      <c r="AX6" s="125">
        <f>SUM(AX7:AX8)</f>
        <v>1256.370046</v>
      </c>
      <c r="AY6" s="125">
        <f>SUM(AY7:AY8)</f>
        <v>323.78699999999998</v>
      </c>
      <c r="AZ6" s="125">
        <f>AX6+AY6</f>
        <v>1580.157046</v>
      </c>
      <c r="BA6" s="125">
        <f>SUM(BA7:BA8)</f>
        <v>1278.2832820000003</v>
      </c>
      <c r="BB6" s="125">
        <f>SUM(BB7:BB8)</f>
        <v>330.187612</v>
      </c>
      <c r="BC6" s="125">
        <f>BA6+BB6</f>
        <v>1608.4708940000003</v>
      </c>
      <c r="BD6" s="125">
        <f>SUM(BD7:BD8)</f>
        <v>1273.918005</v>
      </c>
      <c r="BE6" s="125">
        <f>SUM(BE7:BE8)</f>
        <v>330.45878499999992</v>
      </c>
      <c r="BF6" s="125">
        <f>BD6+BE6</f>
        <v>1604.3767899999998</v>
      </c>
      <c r="BG6" s="125">
        <f>SUM(BG7:BG8)</f>
        <v>1265.1451059999999</v>
      </c>
      <c r="BH6" s="125">
        <f>SUM(BH7:BH8)</f>
        <v>331.107349</v>
      </c>
      <c r="BI6" s="125">
        <f>BG6+BH6</f>
        <v>1596.2524549999998</v>
      </c>
      <c r="BJ6" s="125">
        <f>SUM(BJ7:BJ8)</f>
        <v>1243.6289080000001</v>
      </c>
      <c r="BK6" s="125">
        <f>SUM(BK7:BK8)</f>
        <v>330.23187899999994</v>
      </c>
      <c r="BL6" s="125">
        <f>BJ6+BK6</f>
        <v>1573.8607870000001</v>
      </c>
      <c r="BM6" s="125">
        <f>SUM(BM7:BM8)</f>
        <v>1243.439993</v>
      </c>
      <c r="BN6" s="125">
        <f>SUM(BN7:BN8)</f>
        <v>329.69306899999992</v>
      </c>
      <c r="BO6" s="39">
        <f>BM6+BN6</f>
        <v>1573.1330619999999</v>
      </c>
      <c r="BP6" s="1" t="s">
        <v>3</v>
      </c>
    </row>
    <row r="7" spans="1:71" x14ac:dyDescent="0.25">
      <c r="A7" s="26" t="s">
        <v>4</v>
      </c>
      <c r="B7" s="40">
        <v>1191.501411</v>
      </c>
      <c r="C7" s="40">
        <v>267.53195900000003</v>
      </c>
      <c r="D7" s="40">
        <f>B7+C7</f>
        <v>1459.0333700000001</v>
      </c>
      <c r="E7" s="40">
        <v>1194.4001829999997</v>
      </c>
      <c r="F7" s="40">
        <v>264.382364</v>
      </c>
      <c r="G7" s="40">
        <f>E7+F7</f>
        <v>1458.7825469999998</v>
      </c>
      <c r="H7" s="40">
        <v>1198.9456839999998</v>
      </c>
      <c r="I7" s="40">
        <v>264.44539800000001</v>
      </c>
      <c r="J7" s="40">
        <f>H7+I7</f>
        <v>1463.3910819999999</v>
      </c>
      <c r="K7" s="40">
        <v>1214.9099030000002</v>
      </c>
      <c r="L7" s="40">
        <v>264.33384799999999</v>
      </c>
      <c r="M7" s="40">
        <f>K7+L7</f>
        <v>1479.2437510000002</v>
      </c>
      <c r="N7" s="40">
        <v>1243.433863</v>
      </c>
      <c r="O7" s="40">
        <v>264.02452600000004</v>
      </c>
      <c r="P7" s="40">
        <f>N7+O7</f>
        <v>1507.4583889999999</v>
      </c>
      <c r="Q7" s="40">
        <v>1250.924677</v>
      </c>
      <c r="R7" s="40">
        <v>263.72424100000006</v>
      </c>
      <c r="S7" s="40">
        <f>Q7+R7</f>
        <v>1514.6489180000001</v>
      </c>
      <c r="T7" s="40">
        <v>1257.3135810000001</v>
      </c>
      <c r="U7" s="40">
        <v>263.93494900000002</v>
      </c>
      <c r="V7" s="40">
        <f>T7+U7</f>
        <v>1521.2485300000001</v>
      </c>
      <c r="W7" s="40">
        <v>1268.4025529999999</v>
      </c>
      <c r="X7" s="40">
        <v>260.61536899999999</v>
      </c>
      <c r="Y7" s="40">
        <f>W7+X7</f>
        <v>1529.017922</v>
      </c>
      <c r="Z7" s="40">
        <v>1223.793455</v>
      </c>
      <c r="AA7" s="40">
        <v>262.19485300000002</v>
      </c>
      <c r="AB7" s="40">
        <f>Z7+AA7</f>
        <v>1485.988308</v>
      </c>
      <c r="AC7" s="40">
        <v>1230.599727</v>
      </c>
      <c r="AD7" s="40">
        <v>264.06009</v>
      </c>
      <c r="AE7" s="40">
        <f>AC7+AD7</f>
        <v>1494.659817</v>
      </c>
      <c r="AF7" s="126">
        <v>1222.5707479999999</v>
      </c>
      <c r="AG7" s="126">
        <v>264.03924799999999</v>
      </c>
      <c r="AH7" s="126">
        <f>AF7+AG7</f>
        <v>1486.6099959999999</v>
      </c>
      <c r="AI7" s="126">
        <v>1229.6331930000001</v>
      </c>
      <c r="AJ7" s="126">
        <v>263.895241</v>
      </c>
      <c r="AK7" s="126">
        <f>AI7+AJ7</f>
        <v>1493.5284340000001</v>
      </c>
      <c r="AL7" s="126">
        <v>1280.6091759999999</v>
      </c>
      <c r="AM7" s="126">
        <v>263.48550699999998</v>
      </c>
      <c r="AN7" s="126">
        <f>AL7+AM7</f>
        <v>1544.0946829999998</v>
      </c>
      <c r="AO7" s="126">
        <v>1272.7588739999999</v>
      </c>
      <c r="AP7" s="126">
        <v>263.25980199999998</v>
      </c>
      <c r="AQ7" s="126">
        <f>AO7+AP7</f>
        <v>1536.0186759999999</v>
      </c>
      <c r="AR7" s="126">
        <v>1260.1398179999999</v>
      </c>
      <c r="AS7" s="126">
        <v>262.90064000000001</v>
      </c>
      <c r="AT7" s="126">
        <f>AR7+AS7</f>
        <v>1523.0404579999999</v>
      </c>
      <c r="AU7" s="126">
        <v>1265.35032</v>
      </c>
      <c r="AV7" s="126">
        <v>263.23946799999999</v>
      </c>
      <c r="AW7" s="126">
        <f>AU7+AV7</f>
        <v>1528.589788</v>
      </c>
      <c r="AX7" s="126">
        <v>1256.370046</v>
      </c>
      <c r="AY7" s="126">
        <v>263.39814200000001</v>
      </c>
      <c r="AZ7" s="126">
        <f>AX7+AY7</f>
        <v>1519.768188</v>
      </c>
      <c r="BA7" s="126">
        <v>1278.2832820000003</v>
      </c>
      <c r="BB7" s="126">
        <v>267.33481899999998</v>
      </c>
      <c r="BC7" s="126">
        <f>BA7+BB7</f>
        <v>1545.6181010000003</v>
      </c>
      <c r="BD7" s="126">
        <v>1273.918005</v>
      </c>
      <c r="BE7" s="126">
        <v>267.59899199999995</v>
      </c>
      <c r="BF7" s="126">
        <f>BD7+BE7</f>
        <v>1541.5169969999999</v>
      </c>
      <c r="BG7" s="126">
        <v>1265.1451059999999</v>
      </c>
      <c r="BH7" s="126">
        <v>268.24855600000001</v>
      </c>
      <c r="BI7" s="126">
        <f>BG7+BH7</f>
        <v>1533.3936619999999</v>
      </c>
      <c r="BJ7" s="126">
        <v>1243.6289080000001</v>
      </c>
      <c r="BK7" s="126">
        <v>266.01992199999995</v>
      </c>
      <c r="BL7" s="126">
        <f>BJ7+BK7</f>
        <v>1509.6488300000001</v>
      </c>
      <c r="BM7" s="126">
        <v>1243.439993</v>
      </c>
      <c r="BN7" s="126">
        <v>265.23311199999995</v>
      </c>
      <c r="BO7" s="40">
        <f>BM7+BN7</f>
        <v>1508.6731049999999</v>
      </c>
      <c r="BP7" s="2" t="s">
        <v>23</v>
      </c>
    </row>
    <row r="8" spans="1:71" x14ac:dyDescent="0.25">
      <c r="A8" s="27" t="s">
        <v>5</v>
      </c>
      <c r="B8" s="41">
        <v>0</v>
      </c>
      <c r="C8" s="42">
        <v>58.698441999999993</v>
      </c>
      <c r="D8" s="43">
        <f>B8+C8</f>
        <v>58.698441999999993</v>
      </c>
      <c r="E8" s="41">
        <v>0</v>
      </c>
      <c r="F8" s="42">
        <v>58.707642</v>
      </c>
      <c r="G8" s="43">
        <f>E8+F8</f>
        <v>58.707642</v>
      </c>
      <c r="H8" s="41">
        <v>0</v>
      </c>
      <c r="I8" s="42">
        <v>58.514161999999999</v>
      </c>
      <c r="J8" s="43">
        <f>H8+I8</f>
        <v>58.514161999999999</v>
      </c>
      <c r="K8" s="41">
        <v>0</v>
      </c>
      <c r="L8" s="42">
        <v>58.716294000000005</v>
      </c>
      <c r="M8" s="43">
        <f>K8+L8</f>
        <v>58.716294000000005</v>
      </c>
      <c r="N8" s="41">
        <v>0</v>
      </c>
      <c r="O8" s="42">
        <v>58.922694</v>
      </c>
      <c r="P8" s="43">
        <f>N8+O8</f>
        <v>58.922694</v>
      </c>
      <c r="Q8" s="41">
        <v>0</v>
      </c>
      <c r="R8" s="42">
        <v>59.054694000000005</v>
      </c>
      <c r="S8" s="43">
        <f>Q8+R8</f>
        <v>59.054694000000005</v>
      </c>
      <c r="T8" s="41">
        <v>0</v>
      </c>
      <c r="U8" s="42">
        <v>59.154694000000006</v>
      </c>
      <c r="V8" s="43">
        <f>T8+U8</f>
        <v>59.154694000000006</v>
      </c>
      <c r="W8" s="41">
        <v>0</v>
      </c>
      <c r="X8" s="42">
        <v>58.760576999999991</v>
      </c>
      <c r="Y8" s="43">
        <f>W8+X8</f>
        <v>58.760576999999991</v>
      </c>
      <c r="Z8" s="41">
        <v>0</v>
      </c>
      <c r="AA8" s="42">
        <v>59.883667000000003</v>
      </c>
      <c r="AB8" s="43">
        <f>Z8+AA8</f>
        <v>59.883667000000003</v>
      </c>
      <c r="AC8" s="41">
        <v>0</v>
      </c>
      <c r="AD8" s="42">
        <v>59.898667000000003</v>
      </c>
      <c r="AE8" s="43">
        <f>AC8+AD8</f>
        <v>59.898667000000003</v>
      </c>
      <c r="AF8" s="127">
        <v>0</v>
      </c>
      <c r="AG8" s="42">
        <v>59.898667000000003</v>
      </c>
      <c r="AH8" s="128">
        <f>AF8+AG8</f>
        <v>59.898667000000003</v>
      </c>
      <c r="AI8" s="127">
        <v>0</v>
      </c>
      <c r="AJ8" s="42">
        <v>59.928667000000004</v>
      </c>
      <c r="AK8" s="128">
        <f>AI8+AJ8</f>
        <v>59.928667000000004</v>
      </c>
      <c r="AL8" s="127">
        <v>0</v>
      </c>
      <c r="AM8" s="42">
        <v>60.108667000000004</v>
      </c>
      <c r="AN8" s="128">
        <f>AL8+AM8</f>
        <v>60.108667000000004</v>
      </c>
      <c r="AO8" s="127">
        <v>0</v>
      </c>
      <c r="AP8" s="42">
        <v>60.124668000000007</v>
      </c>
      <c r="AQ8" s="128">
        <f>AO8+AP8</f>
        <v>60.124668000000007</v>
      </c>
      <c r="AR8" s="127">
        <v>0</v>
      </c>
      <c r="AS8" s="42">
        <v>60.27385799999999</v>
      </c>
      <c r="AT8" s="128">
        <f>AR8+AS8</f>
        <v>60.27385799999999</v>
      </c>
      <c r="AU8" s="127">
        <v>0</v>
      </c>
      <c r="AV8" s="42">
        <v>60.313857999999996</v>
      </c>
      <c r="AW8" s="128">
        <f>AU8+AV8</f>
        <v>60.313857999999996</v>
      </c>
      <c r="AX8" s="127">
        <v>0</v>
      </c>
      <c r="AY8" s="42">
        <v>60.388857999999992</v>
      </c>
      <c r="AZ8" s="128">
        <f>AX8+AY8</f>
        <v>60.388857999999992</v>
      </c>
      <c r="BA8" s="127">
        <v>0</v>
      </c>
      <c r="BB8" s="42">
        <v>62.852792999999998</v>
      </c>
      <c r="BC8" s="128">
        <f>BA8+BB8</f>
        <v>62.852792999999998</v>
      </c>
      <c r="BD8" s="127">
        <v>0</v>
      </c>
      <c r="BE8" s="42">
        <v>62.859792999999996</v>
      </c>
      <c r="BF8" s="128">
        <f>BD8+BE8</f>
        <v>62.859792999999996</v>
      </c>
      <c r="BG8" s="127">
        <v>0</v>
      </c>
      <c r="BH8" s="42">
        <v>62.858792999999999</v>
      </c>
      <c r="BI8" s="128">
        <f>BG8+BH8</f>
        <v>62.858792999999999</v>
      </c>
      <c r="BJ8" s="127">
        <v>0</v>
      </c>
      <c r="BK8" s="42">
        <v>64.211956999999998</v>
      </c>
      <c r="BL8" s="128">
        <f>BJ8+BK8</f>
        <v>64.211956999999998</v>
      </c>
      <c r="BM8" s="127">
        <v>0</v>
      </c>
      <c r="BN8" s="42">
        <v>64.459957000000003</v>
      </c>
      <c r="BO8" s="43">
        <f>BM8+BN8</f>
        <v>64.459957000000003</v>
      </c>
      <c r="BP8" s="3" t="s">
        <v>24</v>
      </c>
    </row>
    <row r="9" spans="1:71" x14ac:dyDescent="0.25">
      <c r="A9" s="28" t="s">
        <v>6</v>
      </c>
      <c r="B9" s="39">
        <f>B10</f>
        <v>370.57791099999997</v>
      </c>
      <c r="C9" s="39">
        <f>C10</f>
        <v>75.455287999999996</v>
      </c>
      <c r="D9" s="39">
        <f>B9+C9</f>
        <v>446.03319899999997</v>
      </c>
      <c r="E9" s="39">
        <f>E10</f>
        <v>372.47691099999997</v>
      </c>
      <c r="F9" s="39">
        <f>F10</f>
        <v>75.446088000000003</v>
      </c>
      <c r="G9" s="39">
        <f>E9+F9</f>
        <v>447.922999</v>
      </c>
      <c r="H9" s="39">
        <f>H10</f>
        <v>368.42891200000003</v>
      </c>
      <c r="I9" s="39">
        <f>I10</f>
        <v>75.471088000000009</v>
      </c>
      <c r="J9" s="39">
        <f>H9+I9</f>
        <v>443.90000000000003</v>
      </c>
      <c r="K9" s="39">
        <f>K10</f>
        <v>362.28384</v>
      </c>
      <c r="L9" s="39">
        <f>L10</f>
        <v>75.421087999999997</v>
      </c>
      <c r="M9" s="39">
        <f>K9+L9</f>
        <v>437.704928</v>
      </c>
      <c r="N9" s="39">
        <f>N10</f>
        <v>332.58984400000003</v>
      </c>
      <c r="O9" s="39">
        <f>O10</f>
        <v>75.407687999999993</v>
      </c>
      <c r="P9" s="39">
        <f>N9+O9</f>
        <v>407.99753200000004</v>
      </c>
      <c r="Q9" s="39">
        <f>Q10</f>
        <v>325.12894899999998</v>
      </c>
      <c r="R9" s="39">
        <f>R10</f>
        <v>75.45768799999999</v>
      </c>
      <c r="S9" s="39">
        <f>Q9+R9</f>
        <v>400.586637</v>
      </c>
      <c r="T9" s="39">
        <f>T10</f>
        <v>321.529449</v>
      </c>
      <c r="U9" s="39">
        <f>U10</f>
        <v>75.315687999999994</v>
      </c>
      <c r="V9" s="39">
        <f>T9+U9</f>
        <v>396.84513700000002</v>
      </c>
      <c r="W9" s="39">
        <f>W10</f>
        <v>311.68665099999998</v>
      </c>
      <c r="X9" s="39">
        <f>X10</f>
        <v>75.315687999999994</v>
      </c>
      <c r="Y9" s="39">
        <f>W9+X9</f>
        <v>387.00233900000001</v>
      </c>
      <c r="Z9" s="39">
        <f>Z10</f>
        <v>357.23715099999998</v>
      </c>
      <c r="AA9" s="39">
        <f>AA10</f>
        <v>81.247967000000003</v>
      </c>
      <c r="AB9" s="39">
        <f>Z9+AA9</f>
        <v>438.485118</v>
      </c>
      <c r="AC9" s="39">
        <f>AC10</f>
        <v>352.44816100000003</v>
      </c>
      <c r="AD9" s="39">
        <f>AD10</f>
        <v>79.387967000000003</v>
      </c>
      <c r="AE9" s="39">
        <f>AC9+AD9</f>
        <v>431.83612800000003</v>
      </c>
      <c r="AF9" s="125">
        <f>AF10</f>
        <v>360.16616099999999</v>
      </c>
      <c r="AG9" s="125">
        <f>AG10</f>
        <v>79.367967000000007</v>
      </c>
      <c r="AH9" s="125">
        <f>AF9+AG9</f>
        <v>439.53412800000001</v>
      </c>
      <c r="AI9" s="125">
        <f>AI10</f>
        <v>352.76006100000001</v>
      </c>
      <c r="AJ9" s="125">
        <f>AJ10</f>
        <v>79.31796700000001</v>
      </c>
      <c r="AK9" s="125">
        <f>AI9+AJ9</f>
        <v>432.07802800000002</v>
      </c>
      <c r="AL9" s="125">
        <f>AL10</f>
        <v>323.44157799999999</v>
      </c>
      <c r="AM9" s="125">
        <f>AM10</f>
        <v>79.617967000000007</v>
      </c>
      <c r="AN9" s="125">
        <f>AL9+AM9</f>
        <v>403.05954500000001</v>
      </c>
      <c r="AO9" s="125">
        <f>AO10</f>
        <v>330.35607800000002</v>
      </c>
      <c r="AP9" s="125">
        <f>AP10</f>
        <v>79.617967000000007</v>
      </c>
      <c r="AQ9" s="125">
        <f>AO9+AP9</f>
        <v>409.97404500000005</v>
      </c>
      <c r="AR9" s="125">
        <f>AR10</f>
        <v>343.14107799999999</v>
      </c>
      <c r="AS9" s="125">
        <f>AS10</f>
        <v>79.267966999999999</v>
      </c>
      <c r="AT9" s="125">
        <f>AR9+AS9</f>
        <v>422.40904499999999</v>
      </c>
      <c r="AU9" s="125">
        <f>AU10</f>
        <v>336.57957800000003</v>
      </c>
      <c r="AV9" s="125">
        <f>AV10</f>
        <v>79.267966999999999</v>
      </c>
      <c r="AW9" s="125">
        <f>AU9+AV9</f>
        <v>415.84754500000003</v>
      </c>
      <c r="AX9" s="125">
        <f>AX10</f>
        <v>344.70497799999998</v>
      </c>
      <c r="AY9" s="125">
        <f>AY10</f>
        <v>79.06796700000001</v>
      </c>
      <c r="AZ9" s="125">
        <f>AX9+AY9</f>
        <v>423.77294499999999</v>
      </c>
      <c r="BA9" s="125">
        <f>BA10</f>
        <v>322.24737800000003</v>
      </c>
      <c r="BB9" s="125">
        <f>BB10</f>
        <v>84.603393000000011</v>
      </c>
      <c r="BC9" s="125">
        <f>BA9+BB9</f>
        <v>406.85077100000001</v>
      </c>
      <c r="BD9" s="125">
        <f>BD10</f>
        <v>326.99337800000001</v>
      </c>
      <c r="BE9" s="125">
        <f>BE10</f>
        <v>84.819393000000005</v>
      </c>
      <c r="BF9" s="125">
        <f>BD9+BE9</f>
        <v>411.812771</v>
      </c>
      <c r="BG9" s="125">
        <f>BG10</f>
        <v>337.48427800000002</v>
      </c>
      <c r="BH9" s="125">
        <f>BH10</f>
        <v>84.099393000000006</v>
      </c>
      <c r="BI9" s="125">
        <f>BG9+BH9</f>
        <v>421.58367100000004</v>
      </c>
      <c r="BJ9" s="125">
        <f>BJ10</f>
        <v>358.18277799999998</v>
      </c>
      <c r="BK9" s="125">
        <f>BK10</f>
        <v>84.949393000000001</v>
      </c>
      <c r="BL9" s="125">
        <f>BJ9+BK9</f>
        <v>443.13217099999997</v>
      </c>
      <c r="BM9" s="125">
        <f>BM10</f>
        <v>357.06567799999999</v>
      </c>
      <c r="BN9" s="125">
        <f>BN10</f>
        <v>85.614392999999993</v>
      </c>
      <c r="BO9" s="39">
        <f>BM9+BN9</f>
        <v>442.680071</v>
      </c>
      <c r="BP9" s="4" t="s">
        <v>25</v>
      </c>
    </row>
    <row r="10" spans="1:71" ht="45" x14ac:dyDescent="0.25">
      <c r="A10" s="29" t="s">
        <v>7</v>
      </c>
      <c r="B10" s="44">
        <v>370.57791099999997</v>
      </c>
      <c r="C10" s="44">
        <v>75.455287999999996</v>
      </c>
      <c r="D10" s="44">
        <f>B10+C10</f>
        <v>446.03319899999997</v>
      </c>
      <c r="E10" s="44">
        <v>372.47691099999997</v>
      </c>
      <c r="F10" s="44">
        <v>75.446088000000003</v>
      </c>
      <c r="G10" s="44">
        <f>E10+F10</f>
        <v>447.922999</v>
      </c>
      <c r="H10" s="44">
        <v>368.42891200000003</v>
      </c>
      <c r="I10" s="44">
        <v>75.471088000000009</v>
      </c>
      <c r="J10" s="44">
        <f>H10+I10</f>
        <v>443.90000000000003</v>
      </c>
      <c r="K10" s="44">
        <v>362.28384</v>
      </c>
      <c r="L10" s="44">
        <v>75.421087999999997</v>
      </c>
      <c r="M10" s="44">
        <f>K10+L10</f>
        <v>437.704928</v>
      </c>
      <c r="N10" s="44">
        <v>332.58984400000003</v>
      </c>
      <c r="O10" s="44">
        <v>75.407687999999993</v>
      </c>
      <c r="P10" s="44">
        <f>N10+O10</f>
        <v>407.99753200000004</v>
      </c>
      <c r="Q10" s="44">
        <v>325.12894899999998</v>
      </c>
      <c r="R10" s="44">
        <v>75.45768799999999</v>
      </c>
      <c r="S10" s="44">
        <f>Q10+R10</f>
        <v>400.586637</v>
      </c>
      <c r="T10" s="44">
        <v>321.529449</v>
      </c>
      <c r="U10" s="44">
        <v>75.315687999999994</v>
      </c>
      <c r="V10" s="44">
        <f>T10+U10</f>
        <v>396.84513700000002</v>
      </c>
      <c r="W10" s="44">
        <v>311.68665099999998</v>
      </c>
      <c r="X10" s="44">
        <v>75.315687999999994</v>
      </c>
      <c r="Y10" s="44">
        <f>W10+X10</f>
        <v>387.00233900000001</v>
      </c>
      <c r="Z10" s="44">
        <v>357.23715099999998</v>
      </c>
      <c r="AA10" s="44">
        <v>81.247967000000003</v>
      </c>
      <c r="AB10" s="44">
        <f>Z10+AA10</f>
        <v>438.485118</v>
      </c>
      <c r="AC10" s="44">
        <v>352.44816100000003</v>
      </c>
      <c r="AD10" s="44">
        <f>AD11-AD12</f>
        <v>79.387967000000003</v>
      </c>
      <c r="AE10" s="44">
        <f>AC10+AD10</f>
        <v>431.83612800000003</v>
      </c>
      <c r="AF10" s="129">
        <v>360.16616099999999</v>
      </c>
      <c r="AG10" s="129">
        <f>AG11-AG12</f>
        <v>79.367967000000007</v>
      </c>
      <c r="AH10" s="129">
        <f>AF10+AG10</f>
        <v>439.53412800000001</v>
      </c>
      <c r="AI10" s="129">
        <v>352.76006100000001</v>
      </c>
      <c r="AJ10" s="129">
        <v>79.31796700000001</v>
      </c>
      <c r="AK10" s="129">
        <f>AI10+AJ10</f>
        <v>432.07802800000002</v>
      </c>
      <c r="AL10" s="129">
        <v>323.44157799999999</v>
      </c>
      <c r="AM10" s="129">
        <v>79.617967000000007</v>
      </c>
      <c r="AN10" s="129">
        <f>AL10+AM10</f>
        <v>403.05954500000001</v>
      </c>
      <c r="AO10" s="129">
        <v>330.35607800000002</v>
      </c>
      <c r="AP10" s="129">
        <v>79.617967000000007</v>
      </c>
      <c r="AQ10" s="129">
        <f>AO10+AP10</f>
        <v>409.97404500000005</v>
      </c>
      <c r="AR10" s="129">
        <v>343.14107799999999</v>
      </c>
      <c r="AS10" s="129">
        <v>79.267966999999999</v>
      </c>
      <c r="AT10" s="129">
        <f>AR10+AS10</f>
        <v>422.40904499999999</v>
      </c>
      <c r="AU10" s="129">
        <v>336.57957800000003</v>
      </c>
      <c r="AV10" s="129">
        <v>79.267966999999999</v>
      </c>
      <c r="AW10" s="129">
        <f>AU10+AV10</f>
        <v>415.84754500000003</v>
      </c>
      <c r="AX10" s="129">
        <v>344.70497799999998</v>
      </c>
      <c r="AY10" s="129">
        <v>79.06796700000001</v>
      </c>
      <c r="AZ10" s="129">
        <f>AX10+AY10</f>
        <v>423.77294499999999</v>
      </c>
      <c r="BA10" s="129">
        <v>322.24737800000003</v>
      </c>
      <c r="BB10" s="129">
        <v>84.603393000000011</v>
      </c>
      <c r="BC10" s="129">
        <f>BA10+BB10</f>
        <v>406.85077100000001</v>
      </c>
      <c r="BD10" s="129">
        <v>326.99337800000001</v>
      </c>
      <c r="BE10" s="129">
        <v>84.819393000000005</v>
      </c>
      <c r="BF10" s="129">
        <f>BD10+BE10</f>
        <v>411.812771</v>
      </c>
      <c r="BG10" s="129">
        <v>337.48427800000002</v>
      </c>
      <c r="BH10" s="129">
        <f>BH11-BH12</f>
        <v>84.099393000000006</v>
      </c>
      <c r="BI10" s="129">
        <f>BG10+BH10</f>
        <v>421.58367100000004</v>
      </c>
      <c r="BJ10" s="129">
        <v>358.18277799999998</v>
      </c>
      <c r="BK10" s="129">
        <v>84.949393000000001</v>
      </c>
      <c r="BL10" s="129">
        <f>BJ10+BK10</f>
        <v>443.13217099999997</v>
      </c>
      <c r="BM10" s="129">
        <v>357.06567799999999</v>
      </c>
      <c r="BN10" s="129">
        <v>85.614392999999993</v>
      </c>
      <c r="BO10" s="44">
        <f>BM10+BN10</f>
        <v>442.680071</v>
      </c>
      <c r="BP10" s="5" t="s">
        <v>26</v>
      </c>
      <c r="BR10" s="61"/>
      <c r="BS10" s="61"/>
    </row>
    <row r="11" spans="1:71" x14ac:dyDescent="0.25">
      <c r="A11" s="30" t="s">
        <v>8</v>
      </c>
      <c r="B11" s="45">
        <v>857.57654400000001</v>
      </c>
      <c r="C11" s="45">
        <v>67.899687999999998</v>
      </c>
      <c r="D11" s="45">
        <f>SUM(B11:C11)</f>
        <v>925.47623199999998</v>
      </c>
      <c r="E11" s="45">
        <v>858.21704399999999</v>
      </c>
      <c r="F11" s="45">
        <v>67.899687999999998</v>
      </c>
      <c r="G11" s="45">
        <f>SUM(E11:F11)</f>
        <v>926.11673199999996</v>
      </c>
      <c r="H11" s="45">
        <v>858.21704399999999</v>
      </c>
      <c r="I11" s="45">
        <v>67.899687999999998</v>
      </c>
      <c r="J11" s="45">
        <f>SUM(H11:I11)</f>
        <v>926.11673199999996</v>
      </c>
      <c r="K11" s="45">
        <v>867.04407200000003</v>
      </c>
      <c r="L11" s="45">
        <v>67.899687999999998</v>
      </c>
      <c r="M11" s="45">
        <f>SUM(K11:L11)</f>
        <v>934.94376</v>
      </c>
      <c r="N11" s="45">
        <v>867.04407200000003</v>
      </c>
      <c r="O11" s="45">
        <v>67.899687999999998</v>
      </c>
      <c r="P11" s="45">
        <f>SUM(N11:O11)</f>
        <v>934.94376</v>
      </c>
      <c r="Q11" s="45">
        <v>867.04407200000003</v>
      </c>
      <c r="R11" s="45">
        <v>67.899687999999998</v>
      </c>
      <c r="S11" s="45">
        <f>SUM(Q11:R11)</f>
        <v>934.94376</v>
      </c>
      <c r="T11" s="45">
        <v>867.04407200000003</v>
      </c>
      <c r="U11" s="45">
        <v>67.899687999999998</v>
      </c>
      <c r="V11" s="45">
        <f>SUM(T11:U11)</f>
        <v>934.94376</v>
      </c>
      <c r="W11" s="45">
        <v>869.04407200000003</v>
      </c>
      <c r="X11" s="45">
        <v>67.899687999999998</v>
      </c>
      <c r="Y11" s="45">
        <f>SUM(W11:X11)</f>
        <v>936.94376</v>
      </c>
      <c r="Z11" s="45">
        <v>869.04407200000003</v>
      </c>
      <c r="AA11" s="45">
        <v>73.831967000000006</v>
      </c>
      <c r="AB11" s="45">
        <f>SUM(Z11:AA11)</f>
        <v>942.87603899999999</v>
      </c>
      <c r="AC11" s="45">
        <v>869.04407200000003</v>
      </c>
      <c r="AD11" s="45">
        <v>73.831967000000006</v>
      </c>
      <c r="AE11" s="45">
        <f>SUM(AC11:AD11)</f>
        <v>942.87603899999999</v>
      </c>
      <c r="AF11" s="130">
        <v>869.04407200000003</v>
      </c>
      <c r="AG11" s="130">
        <v>73.831967000000006</v>
      </c>
      <c r="AH11" s="130">
        <f>SUM(AF11:AG11)</f>
        <v>942.87603899999999</v>
      </c>
      <c r="AI11" s="130">
        <v>869.04407200000003</v>
      </c>
      <c r="AJ11" s="130">
        <v>73.831967000000006</v>
      </c>
      <c r="AK11" s="130">
        <f>SUM(AI11:AJ11)</f>
        <v>942.87603899999999</v>
      </c>
      <c r="AL11" s="130">
        <v>879.81148900000005</v>
      </c>
      <c r="AM11" s="130">
        <v>73.831967000000006</v>
      </c>
      <c r="AN11" s="130">
        <f>SUM(AL11:AM11)</f>
        <v>953.64345600000001</v>
      </c>
      <c r="AO11" s="130">
        <v>879.81148900000005</v>
      </c>
      <c r="AP11" s="130">
        <v>73.831967000000006</v>
      </c>
      <c r="AQ11" s="130">
        <f>SUM(AO11:AP11)</f>
        <v>953.64345600000001</v>
      </c>
      <c r="AR11" s="130">
        <v>879.81148900000005</v>
      </c>
      <c r="AS11" s="130">
        <v>73.831967000000006</v>
      </c>
      <c r="AT11" s="130">
        <f>SUM(AR11:AS11)</f>
        <v>953.64345600000001</v>
      </c>
      <c r="AU11" s="130">
        <v>879.81148900000005</v>
      </c>
      <c r="AV11" s="130">
        <v>73.831967000000006</v>
      </c>
      <c r="AW11" s="130">
        <f>SUM(AU11:AV11)</f>
        <v>953.64345600000001</v>
      </c>
      <c r="AX11" s="130">
        <v>879.81148900000005</v>
      </c>
      <c r="AY11" s="130">
        <v>73.831967000000006</v>
      </c>
      <c r="AZ11" s="130">
        <f>SUM(AX11:AY11)</f>
        <v>953.64345600000001</v>
      </c>
      <c r="BA11" s="130">
        <v>879.81148900000005</v>
      </c>
      <c r="BB11" s="130">
        <v>79.667393000000004</v>
      </c>
      <c r="BC11" s="130">
        <f>SUM(BA11:BB11)</f>
        <v>959.47888200000011</v>
      </c>
      <c r="BD11" s="130">
        <v>879.81148900000005</v>
      </c>
      <c r="BE11" s="130">
        <v>79.667393000000004</v>
      </c>
      <c r="BF11" s="130">
        <f>SUM(BD11:BE11)</f>
        <v>959.47888200000011</v>
      </c>
      <c r="BG11" s="130">
        <v>879.81148900000005</v>
      </c>
      <c r="BH11" s="130">
        <v>79.667393000000004</v>
      </c>
      <c r="BI11" s="130">
        <f>SUM(BG11:BH11)</f>
        <v>959.47888200000011</v>
      </c>
      <c r="BJ11" s="130">
        <v>879.81148900000005</v>
      </c>
      <c r="BK11" s="130">
        <v>79.667393000000004</v>
      </c>
      <c r="BL11" s="130">
        <f>SUM(BJ11:BK11)</f>
        <v>959.47888200000011</v>
      </c>
      <c r="BM11" s="130">
        <v>879.81148900000005</v>
      </c>
      <c r="BN11" s="130">
        <v>79.667393000000004</v>
      </c>
      <c r="BO11" s="45">
        <f>SUM(BM11:BN11)</f>
        <v>959.47888200000011</v>
      </c>
      <c r="BP11" s="6" t="s">
        <v>8</v>
      </c>
    </row>
    <row r="12" spans="1:71" x14ac:dyDescent="0.25">
      <c r="A12" s="31" t="s">
        <v>9</v>
      </c>
      <c r="B12" s="46">
        <v>486.99863299999998</v>
      </c>
      <c r="C12" s="46">
        <v>-7.5556000000000001</v>
      </c>
      <c r="D12" s="45">
        <f>SUM(B12:C12)</f>
        <v>479.44303299999996</v>
      </c>
      <c r="E12" s="46">
        <v>485.74013300000001</v>
      </c>
      <c r="F12" s="46">
        <v>-7.5464000000000002</v>
      </c>
      <c r="G12" s="45">
        <f>SUM(E12:F12)</f>
        <v>478.19373300000001</v>
      </c>
      <c r="H12" s="46">
        <v>489.78813200000002</v>
      </c>
      <c r="I12" s="46">
        <v>-7.5713999999999997</v>
      </c>
      <c r="J12" s="45">
        <f>SUM(H12:I12)</f>
        <v>482.21673200000004</v>
      </c>
      <c r="K12" s="46">
        <v>504.76023199999997</v>
      </c>
      <c r="L12" s="46">
        <v>-7.5213999999999999</v>
      </c>
      <c r="M12" s="45">
        <f>SUM(K12:L12)</f>
        <v>497.238832</v>
      </c>
      <c r="N12" s="46">
        <v>534.45422799999994</v>
      </c>
      <c r="O12" s="46">
        <v>-7.508</v>
      </c>
      <c r="P12" s="45">
        <f>SUM(N12:O12)</f>
        <v>526.94622799999991</v>
      </c>
      <c r="Q12" s="46">
        <v>541.91512299999999</v>
      </c>
      <c r="R12" s="46">
        <v>-7.5579999999999998</v>
      </c>
      <c r="S12" s="45">
        <f>SUM(Q12:R12)</f>
        <v>534.357123</v>
      </c>
      <c r="T12" s="46">
        <v>545.51462300000003</v>
      </c>
      <c r="U12" s="46">
        <v>-7.4160000000000004</v>
      </c>
      <c r="V12" s="45">
        <f>SUM(T12:U12)</f>
        <v>538.09862299999998</v>
      </c>
      <c r="W12" s="46">
        <v>557.35742100000004</v>
      </c>
      <c r="X12" s="46">
        <v>-7.4160000000000004</v>
      </c>
      <c r="Y12" s="45">
        <f>SUM(W12:X12)</f>
        <v>549.94142099999999</v>
      </c>
      <c r="Z12" s="46">
        <v>511.80692099999999</v>
      </c>
      <c r="AA12" s="46">
        <v>-7.4160000000000004</v>
      </c>
      <c r="AB12" s="45">
        <f>SUM(Z12:AA12)</f>
        <v>504.39092099999999</v>
      </c>
      <c r="AC12" s="46">
        <v>516.595911</v>
      </c>
      <c r="AD12" s="46">
        <v>-5.556</v>
      </c>
      <c r="AE12" s="45">
        <f>SUM(AC12:AD12)</f>
        <v>511.03991100000002</v>
      </c>
      <c r="AF12" s="131">
        <v>508.87791099999998</v>
      </c>
      <c r="AG12" s="131">
        <v>-5.5359999999999996</v>
      </c>
      <c r="AH12" s="130">
        <f>SUM(AF12:AG12)</f>
        <v>503.34191099999998</v>
      </c>
      <c r="AI12" s="131">
        <v>516.28401099999996</v>
      </c>
      <c r="AJ12" s="131">
        <v>-5.4859999999999998</v>
      </c>
      <c r="AK12" s="130">
        <f>SUM(AI12:AJ12)</f>
        <v>510.79801099999997</v>
      </c>
      <c r="AL12" s="131">
        <v>556.369911</v>
      </c>
      <c r="AM12" s="131">
        <v>-5.7859999999999996</v>
      </c>
      <c r="AN12" s="130">
        <f>SUM(AL12:AM12)</f>
        <v>550.58391100000006</v>
      </c>
      <c r="AO12" s="131">
        <v>549.45541100000003</v>
      </c>
      <c r="AP12" s="131">
        <v>-5.7859999999999996</v>
      </c>
      <c r="AQ12" s="130">
        <f>SUM(AO12:AP12)</f>
        <v>543.66941100000008</v>
      </c>
      <c r="AR12" s="131">
        <v>536.67041099999994</v>
      </c>
      <c r="AS12" s="131">
        <v>-5.4359999999999999</v>
      </c>
      <c r="AT12" s="130">
        <f>SUM(AR12:AS12)</f>
        <v>531.23441099999991</v>
      </c>
      <c r="AU12" s="131">
        <v>543.23191099999997</v>
      </c>
      <c r="AV12" s="131">
        <v>-5.4359999999999999</v>
      </c>
      <c r="AW12" s="130">
        <f>SUM(AU12:AV12)</f>
        <v>537.79591099999993</v>
      </c>
      <c r="AX12" s="131">
        <v>535.10651099999995</v>
      </c>
      <c r="AY12" s="131">
        <v>-5.2359999999999998</v>
      </c>
      <c r="AZ12" s="130">
        <f>SUM(AX12:AY12)</f>
        <v>529.87051099999996</v>
      </c>
      <c r="BA12" s="131">
        <v>557.56411100000003</v>
      </c>
      <c r="BB12" s="131">
        <v>-4.9359999999999999</v>
      </c>
      <c r="BC12" s="130">
        <f>SUM(BA12:BB12)</f>
        <v>552.62811099999999</v>
      </c>
      <c r="BD12" s="131">
        <v>552.81811100000004</v>
      </c>
      <c r="BE12" s="131">
        <v>-5.1520000000000001</v>
      </c>
      <c r="BF12" s="130">
        <f>SUM(BD12:BE12)</f>
        <v>547.666111</v>
      </c>
      <c r="BG12" s="131">
        <v>542.32721100000003</v>
      </c>
      <c r="BH12" s="131">
        <v>-4.4320000000000004</v>
      </c>
      <c r="BI12" s="130">
        <f>SUM(BG12:BH12)</f>
        <v>537.89521100000002</v>
      </c>
      <c r="BJ12" s="131">
        <v>521.62871099999995</v>
      </c>
      <c r="BK12" s="131">
        <v>-5.282</v>
      </c>
      <c r="BL12" s="130">
        <f>SUM(BJ12:BK12)</f>
        <v>516.34671099999991</v>
      </c>
      <c r="BM12" s="131">
        <v>522.745811</v>
      </c>
      <c r="BN12" s="131">
        <v>-5.9470000000000001</v>
      </c>
      <c r="BO12" s="45">
        <f>SUM(BM12:BN12)</f>
        <v>516.798811</v>
      </c>
      <c r="BP12" s="7" t="s">
        <v>27</v>
      </c>
      <c r="BR12" s="61"/>
    </row>
    <row r="13" spans="1:71" x14ac:dyDescent="0.25">
      <c r="A13" s="32" t="s">
        <v>10</v>
      </c>
      <c r="B13" s="47">
        <f>SUM(B14:B16,B18:B19)</f>
        <v>1781.316953</v>
      </c>
      <c r="C13" s="47">
        <f>SUM(C14:C16,C18:C19)</f>
        <v>334.465735</v>
      </c>
      <c r="D13" s="47">
        <f>B13+C13</f>
        <v>2115.7826880000002</v>
      </c>
      <c r="E13" s="47">
        <f>SUM(E14:E16,E18:E19)</f>
        <v>1776.5191809999999</v>
      </c>
      <c r="F13" s="47">
        <f>SUM(F14:F16,F18:F19)</f>
        <v>334.61533000000003</v>
      </c>
      <c r="G13" s="47">
        <f>E13+F13</f>
        <v>2111.1345109999997</v>
      </c>
      <c r="H13" s="47">
        <f>SUM(H14:H16,H18:H19)</f>
        <v>1776.0216790000002</v>
      </c>
      <c r="I13" s="47">
        <f>SUM(I14:I16,I18:I19)</f>
        <v>334.720776</v>
      </c>
      <c r="J13" s="47">
        <f>H13+I13</f>
        <v>2110.7424550000001</v>
      </c>
      <c r="K13" s="47">
        <f>SUM(K14:K16,K18:K19)</f>
        <v>1784.982532</v>
      </c>
      <c r="L13" s="47">
        <f>SUM(L14:L16,L18:L19)</f>
        <v>334.67974899999996</v>
      </c>
      <c r="M13" s="47">
        <f>K13+L13</f>
        <v>2119.6622809999999</v>
      </c>
      <c r="N13" s="47">
        <f>SUM(N14:N16,N18:N19)</f>
        <v>1786.152568</v>
      </c>
      <c r="O13" s="47">
        <f>SUM(O14:O16,O18:O19)</f>
        <v>334.796516</v>
      </c>
      <c r="P13" s="47">
        <f>N13+O13</f>
        <v>2120.9490839999999</v>
      </c>
      <c r="Q13" s="47">
        <f>SUM(Q14:Q16,Q18:Q19)</f>
        <v>1786.1226489999999</v>
      </c>
      <c r="R13" s="47">
        <f>SUM(R14:R16,R18:R19)</f>
        <v>334.91480100000001</v>
      </c>
      <c r="S13" s="47">
        <f>Q13+R13</f>
        <v>2121.0374499999998</v>
      </c>
      <c r="T13" s="47">
        <f>SUM(T14:T16,T18:T19)</f>
        <v>1783.333245</v>
      </c>
      <c r="U13" s="47">
        <f>SUM(U14:U16,U18:U19)</f>
        <v>334.74609299999997</v>
      </c>
      <c r="V13" s="47">
        <f>T13+U13</f>
        <v>2118.079338</v>
      </c>
      <c r="W13" s="47">
        <f>SUM(W14:W16,W18:W19)</f>
        <v>1782.0870709999999</v>
      </c>
      <c r="X13" s="47">
        <f>SUM(X14:X16,X18:X19)</f>
        <v>330.02321999999998</v>
      </c>
      <c r="Y13" s="47">
        <f>W13+X13</f>
        <v>2112.110291</v>
      </c>
      <c r="Z13" s="47">
        <f>SUM(Z14:Z16,Z18:Z19)</f>
        <v>1781.1456689999998</v>
      </c>
      <c r="AA13" s="47">
        <f>SUM(AA14:AA16,AA18:AA19)</f>
        <v>333.38836700000002</v>
      </c>
      <c r="AB13" s="47">
        <f>Z13+AA13</f>
        <v>2114.534036</v>
      </c>
      <c r="AC13" s="47">
        <f>SUM(AC14:AC16,AC18:AC19)</f>
        <v>1779.1283870000002</v>
      </c>
      <c r="AD13" s="47">
        <f>SUM(AD14:AD16,AD18:AD19)</f>
        <v>333.36813000000001</v>
      </c>
      <c r="AE13" s="47">
        <f>AC13+AD13</f>
        <v>2112.496517</v>
      </c>
      <c r="AF13" s="132">
        <f>SUM(AF14:AF16,AF18:AF19)</f>
        <v>1779.4393660000001</v>
      </c>
      <c r="AG13" s="132">
        <f>SUM(AG14:AG16,AG18:AG19)</f>
        <v>333.40897200000001</v>
      </c>
      <c r="AH13" s="132">
        <f>AF13+AG13</f>
        <v>2112.8483380000002</v>
      </c>
      <c r="AI13" s="132">
        <f>SUM(AI14:AI16,AI18:AI19)</f>
        <v>1779.783021</v>
      </c>
      <c r="AJ13" s="132">
        <f>SUM(AJ14:AJ16,AJ18:AJ19)</f>
        <v>333.57297899999998</v>
      </c>
      <c r="AK13" s="132">
        <f>AI13+AJ13</f>
        <v>2113.3559999999998</v>
      </c>
      <c r="AL13" s="132">
        <f>SUM(AL14:AL16,AL18:AL19)</f>
        <v>1786.1255209999999</v>
      </c>
      <c r="AM13" s="132">
        <f>SUM(AM14:AM16,AM18:AM19)</f>
        <v>333.50271299999997</v>
      </c>
      <c r="AN13" s="132">
        <f>AL13+AM13</f>
        <v>2119.6282339999998</v>
      </c>
      <c r="AO13" s="132">
        <f>SUM(AO14:AO16,AO18:AO19)</f>
        <v>1787.0613229999999</v>
      </c>
      <c r="AP13" s="132">
        <f>SUM(AP14:AP16,AP18:AP19)</f>
        <v>333.71241699999996</v>
      </c>
      <c r="AQ13" s="132">
        <f>AO13+AP13</f>
        <v>2120.7737399999996</v>
      </c>
      <c r="AR13" s="132">
        <f>SUM(AR14:AR16,AR18:AR19)</f>
        <v>1786.8953789999998</v>
      </c>
      <c r="AS13" s="132">
        <f>SUM(AS14:AS16,AS18:AS19)</f>
        <v>334.27238899999998</v>
      </c>
      <c r="AT13" s="132">
        <f>AR13+AS13</f>
        <v>2121.1677679999998</v>
      </c>
      <c r="AU13" s="132">
        <f>SUM(AU14:AU16,AU18:AU19)</f>
        <v>1788.2463770000004</v>
      </c>
      <c r="AV13" s="132">
        <f>SUM(AV14:AV16,AV18:AV19)</f>
        <v>333.89356100000003</v>
      </c>
      <c r="AW13" s="132">
        <f>AU13+AV13</f>
        <v>2122.1399380000003</v>
      </c>
      <c r="AX13" s="132">
        <f>SUM(AX14:AX16,AX18:AX19)</f>
        <v>1789.101251</v>
      </c>
      <c r="AY13" s="132">
        <f>SUM(AY14:AY16,AY18:AY19)</f>
        <v>350.56496700000002</v>
      </c>
      <c r="AZ13" s="132">
        <f>AX13+AY13</f>
        <v>2139.6662180000003</v>
      </c>
      <c r="BA13" s="132">
        <f>SUM(BA14:BA16,BA18:BA19)</f>
        <v>1789.6456149999999</v>
      </c>
      <c r="BB13" s="132">
        <f>SUM(BB14:BB16,BB18:BB19)</f>
        <v>350.62892900000003</v>
      </c>
      <c r="BC13" s="132">
        <f>BA13+BB13</f>
        <v>2140.2745439999999</v>
      </c>
      <c r="BD13" s="132">
        <f>SUM(BD14:BD16,BD18:BD19)</f>
        <v>1789.2648919999999</v>
      </c>
      <c r="BE13" s="132">
        <f>SUM(BE14:BE16,BE18:BE19)</f>
        <v>350.14175599999999</v>
      </c>
      <c r="BF13" s="132">
        <f>BD13+BE13</f>
        <v>2139.4066480000001</v>
      </c>
      <c r="BG13" s="132">
        <f>SUM(BG14:BG16,BG18:BG19)</f>
        <v>1787.546891</v>
      </c>
      <c r="BH13" s="132">
        <f>SUM(BH14:BH16,BH18:BH19)</f>
        <v>350.21319199999999</v>
      </c>
      <c r="BI13" s="132">
        <f>BG13+BH13</f>
        <v>2137.7600830000001</v>
      </c>
      <c r="BJ13" s="132">
        <f>SUM(BJ14:BJ16,BJ18:BJ19)</f>
        <v>1788.364589</v>
      </c>
      <c r="BK13" s="132">
        <f>SUM(BK14:BK16,BK18:BK19)</f>
        <v>350.23866199999998</v>
      </c>
      <c r="BL13" s="132">
        <f>BJ13+BK13</f>
        <v>2138.603251</v>
      </c>
      <c r="BM13" s="132">
        <f>SUM(BM14:BM16,BM18:BM19)</f>
        <v>1789.6706039999999</v>
      </c>
      <c r="BN13" s="132">
        <f>SUM(BN14:BN16,BN18:BN19)</f>
        <v>350.11247200000003</v>
      </c>
      <c r="BO13" s="47">
        <f>BM13+BN13</f>
        <v>2139.7830759999997</v>
      </c>
      <c r="BP13" s="8" t="s">
        <v>10</v>
      </c>
    </row>
    <row r="14" spans="1:71" x14ac:dyDescent="0.25">
      <c r="A14" s="26" t="s">
        <v>11</v>
      </c>
      <c r="B14" s="48">
        <v>108.208596</v>
      </c>
      <c r="C14" s="48">
        <v>56.787883000000001</v>
      </c>
      <c r="D14" s="48">
        <f>B14+C14</f>
        <v>164.99647899999999</v>
      </c>
      <c r="E14" s="48">
        <v>108.047065</v>
      </c>
      <c r="F14" s="48">
        <v>57.172882999999999</v>
      </c>
      <c r="G14" s="48">
        <f>E14+F14</f>
        <v>165.21994799999999</v>
      </c>
      <c r="H14" s="48">
        <v>108.030565</v>
      </c>
      <c r="I14" s="48">
        <v>57.309882999999999</v>
      </c>
      <c r="J14" s="48">
        <f>H14+I14</f>
        <v>165.34044799999998</v>
      </c>
      <c r="K14" s="48">
        <v>108.279937</v>
      </c>
      <c r="L14" s="48">
        <v>57.313051000000002</v>
      </c>
      <c r="M14" s="48">
        <f>K14+L14</f>
        <v>165.59298799999999</v>
      </c>
      <c r="N14" s="48">
        <v>108.433263</v>
      </c>
      <c r="O14" s="48">
        <v>57.333848999999994</v>
      </c>
      <c r="P14" s="48">
        <f>N14+O14</f>
        <v>165.767112</v>
      </c>
      <c r="Q14" s="48">
        <v>108.411385</v>
      </c>
      <c r="R14" s="48">
        <v>57.333848999999994</v>
      </c>
      <c r="S14" s="48">
        <f>Q14+R14</f>
        <v>165.74523399999998</v>
      </c>
      <c r="T14" s="48">
        <v>108.31838500000001</v>
      </c>
      <c r="U14" s="48">
        <v>57.338848999999996</v>
      </c>
      <c r="V14" s="48">
        <f>T14+U14</f>
        <v>165.65723400000002</v>
      </c>
      <c r="W14" s="48">
        <v>108.220061</v>
      </c>
      <c r="X14" s="48">
        <v>56.366318999999997</v>
      </c>
      <c r="Y14" s="48">
        <f>W14+X14</f>
        <v>164.58637999999999</v>
      </c>
      <c r="Z14" s="48">
        <v>108.079761</v>
      </c>
      <c r="AA14" s="48">
        <v>56.301087999999993</v>
      </c>
      <c r="AB14" s="48">
        <f>Z14+AA14</f>
        <v>164.38084900000001</v>
      </c>
      <c r="AC14" s="48">
        <v>108.08066100000001</v>
      </c>
      <c r="AD14" s="48">
        <v>56.295087999999993</v>
      </c>
      <c r="AE14" s="48">
        <f>AC14+AD14</f>
        <v>164.37574899999998</v>
      </c>
      <c r="AF14" s="133">
        <v>108.046661</v>
      </c>
      <c r="AG14" s="133">
        <v>56.385087999999996</v>
      </c>
      <c r="AH14" s="133">
        <f>AF14+AG14</f>
        <v>164.431749</v>
      </c>
      <c r="AI14" s="133">
        <v>108.14167999999999</v>
      </c>
      <c r="AJ14" s="133">
        <v>56.015976999999999</v>
      </c>
      <c r="AK14" s="133">
        <f>AI14+AJ14</f>
        <v>164.157657</v>
      </c>
      <c r="AL14" s="133">
        <v>108.357589</v>
      </c>
      <c r="AM14" s="133">
        <v>56.031477000000002</v>
      </c>
      <c r="AN14" s="133">
        <f>AL14+AM14</f>
        <v>164.38906600000001</v>
      </c>
      <c r="AO14" s="133">
        <v>108.39058900000001</v>
      </c>
      <c r="AP14" s="133">
        <v>56.143476999999997</v>
      </c>
      <c r="AQ14" s="133">
        <f>AO14+AP14</f>
        <v>164.534066</v>
      </c>
      <c r="AR14" s="133">
        <v>108.30458899999999</v>
      </c>
      <c r="AS14" s="133">
        <v>56.138477000000002</v>
      </c>
      <c r="AT14" s="133">
        <f>AR14+AS14</f>
        <v>164.44306599999999</v>
      </c>
      <c r="AU14" s="133">
        <v>108.30158900000001</v>
      </c>
      <c r="AV14" s="133">
        <v>56.197476999999999</v>
      </c>
      <c r="AW14" s="133">
        <f>AU14+AV14</f>
        <v>164.499066</v>
      </c>
      <c r="AX14" s="133">
        <v>108.33571600000001</v>
      </c>
      <c r="AY14" s="133">
        <v>56.198976999999999</v>
      </c>
      <c r="AZ14" s="133">
        <f>AX14+AY14</f>
        <v>164.534693</v>
      </c>
      <c r="BA14" s="133">
        <v>108.04767</v>
      </c>
      <c r="BB14" s="133">
        <v>56.202608999999995</v>
      </c>
      <c r="BC14" s="133">
        <f>BA14+BB14</f>
        <v>164.25027899999998</v>
      </c>
      <c r="BD14" s="133">
        <v>107.689421</v>
      </c>
      <c r="BE14" s="133">
        <v>56.059932999999994</v>
      </c>
      <c r="BF14" s="133">
        <f>BD14+BE14</f>
        <v>163.74935399999998</v>
      </c>
      <c r="BG14" s="133">
        <v>107.64796699999999</v>
      </c>
      <c r="BH14" s="133">
        <v>56.019932999999995</v>
      </c>
      <c r="BI14" s="133">
        <f>BG14+BH14</f>
        <v>163.66789999999997</v>
      </c>
      <c r="BJ14" s="133">
        <v>107.57896700000001</v>
      </c>
      <c r="BK14" s="133">
        <v>55.914932999999998</v>
      </c>
      <c r="BL14" s="133">
        <f>BJ14+BK14</f>
        <v>163.4939</v>
      </c>
      <c r="BM14" s="133">
        <v>107.348467</v>
      </c>
      <c r="BN14" s="133">
        <v>55.750233000000001</v>
      </c>
      <c r="BO14" s="48">
        <f>BM14+BN14</f>
        <v>163.09870000000001</v>
      </c>
      <c r="BP14" s="2" t="s">
        <v>28</v>
      </c>
    </row>
    <row r="15" spans="1:71" x14ac:dyDescent="0.25">
      <c r="A15" s="57" t="s">
        <v>42</v>
      </c>
      <c r="B15" s="43">
        <v>424.82286699999997</v>
      </c>
      <c r="C15" s="43">
        <v>146.55508</v>
      </c>
      <c r="D15" s="48">
        <f t="shared" ref="D15:D19" si="22">B15+C15</f>
        <v>571.37794699999995</v>
      </c>
      <c r="E15" s="43">
        <v>425.15125</v>
      </c>
      <c r="F15" s="43">
        <v>146.59809100000001</v>
      </c>
      <c r="G15" s="48">
        <f t="shared" ref="G15:G19" si="23">E15+F15</f>
        <v>571.74934099999996</v>
      </c>
      <c r="H15" s="43">
        <v>425.32793000000004</v>
      </c>
      <c r="I15" s="43">
        <v>146.531091</v>
      </c>
      <c r="J15" s="48">
        <f t="shared" ref="J15:J19" si="24">H15+I15</f>
        <v>571.85902099999998</v>
      </c>
      <c r="K15" s="43">
        <v>428.87456199999997</v>
      </c>
      <c r="L15" s="43">
        <v>146.565091</v>
      </c>
      <c r="M15" s="48">
        <f t="shared" ref="M15:M19" si="25">K15+L15</f>
        <v>575.43965299999991</v>
      </c>
      <c r="N15" s="43">
        <v>428.725797</v>
      </c>
      <c r="O15" s="43">
        <v>146.57109100000002</v>
      </c>
      <c r="P15" s="48">
        <f t="shared" ref="P15:P19" si="26">N15+O15</f>
        <v>575.29688800000008</v>
      </c>
      <c r="Q15" s="43">
        <v>428.84879699999999</v>
      </c>
      <c r="R15" s="43">
        <v>146.531091</v>
      </c>
      <c r="S15" s="48">
        <f t="shared" ref="S15:S19" si="27">Q15+R15</f>
        <v>575.37988799999994</v>
      </c>
      <c r="T15" s="43">
        <v>429.175297</v>
      </c>
      <c r="U15" s="43">
        <v>146.584091</v>
      </c>
      <c r="V15" s="48">
        <f t="shared" ref="V15:V19" si="28">T15+U15</f>
        <v>575.75938799999994</v>
      </c>
      <c r="W15" s="43">
        <v>429.776297</v>
      </c>
      <c r="X15" s="43">
        <v>146.41192599999999</v>
      </c>
      <c r="Y15" s="48">
        <f t="shared" ref="Y15:Y19" si="29">W15+X15</f>
        <v>576.18822299999999</v>
      </c>
      <c r="Z15" s="43">
        <v>430.53979700000002</v>
      </c>
      <c r="AA15" s="43">
        <v>147.76107300000001</v>
      </c>
      <c r="AB15" s="48">
        <f t="shared" ref="AB15:AB19" si="30">Z15+AA15</f>
        <v>578.30087000000003</v>
      </c>
      <c r="AC15" s="43">
        <v>431.26979700000004</v>
      </c>
      <c r="AD15" s="43">
        <v>147.819918</v>
      </c>
      <c r="AE15" s="48">
        <f t="shared" ref="AE15:AE19" si="31">AC15+AD15</f>
        <v>579.08971500000007</v>
      </c>
      <c r="AF15" s="128">
        <v>431.59329700000001</v>
      </c>
      <c r="AG15" s="128">
        <v>147.82333599999998</v>
      </c>
      <c r="AH15" s="133">
        <f t="shared" ref="AH15:AH19" si="32">AF15+AG15</f>
        <v>579.41663300000005</v>
      </c>
      <c r="AI15" s="128">
        <v>431.92979700000001</v>
      </c>
      <c r="AJ15" s="128">
        <v>148.23543699999999</v>
      </c>
      <c r="AK15" s="133">
        <f t="shared" ref="AK15:AK19" si="33">AI15+AJ15</f>
        <v>580.16523400000005</v>
      </c>
      <c r="AL15" s="128">
        <v>433.18224600000002</v>
      </c>
      <c r="AM15" s="128">
        <v>148.34752800000001</v>
      </c>
      <c r="AN15" s="133">
        <f t="shared" ref="AN15:AN19" si="34">AL15+AM15</f>
        <v>581.52977400000009</v>
      </c>
      <c r="AO15" s="128">
        <v>433.36219500000004</v>
      </c>
      <c r="AP15" s="128">
        <v>148.34852799999999</v>
      </c>
      <c r="AQ15" s="133">
        <f t="shared" ref="AQ15:AQ19" si="35">AO15+AP15</f>
        <v>581.71072300000003</v>
      </c>
      <c r="AR15" s="128">
        <v>433.70929999999998</v>
      </c>
      <c r="AS15" s="128">
        <v>148.39952799999998</v>
      </c>
      <c r="AT15" s="133">
        <f t="shared" ref="AT15:AT19" si="36">AR15+AS15</f>
        <v>582.1088279999999</v>
      </c>
      <c r="AU15" s="128">
        <v>434.24130000000002</v>
      </c>
      <c r="AV15" s="128">
        <v>148.40252799999999</v>
      </c>
      <c r="AW15" s="133">
        <f t="shared" ref="AW15:AW19" si="37">AU15+AV15</f>
        <v>582.64382799999998</v>
      </c>
      <c r="AX15" s="128">
        <v>434.69880000000001</v>
      </c>
      <c r="AY15" s="128">
        <v>148.40252799999999</v>
      </c>
      <c r="AZ15" s="133">
        <f t="shared" ref="AZ15:AZ19" si="38">AX15+AY15</f>
        <v>583.10132799999997</v>
      </c>
      <c r="BA15" s="128">
        <v>435.52879999999999</v>
      </c>
      <c r="BB15" s="128">
        <v>148.626735</v>
      </c>
      <c r="BC15" s="133">
        <f t="shared" ref="BC15:BC19" si="39">BA15+BB15</f>
        <v>584.15553499999999</v>
      </c>
      <c r="BD15" s="128">
        <v>435.79552799999999</v>
      </c>
      <c r="BE15" s="128">
        <v>148.60021499999999</v>
      </c>
      <c r="BF15" s="133">
        <f t="shared" ref="BF15:BF19" si="40">BD15+BE15</f>
        <v>584.39574300000004</v>
      </c>
      <c r="BG15" s="128">
        <v>435.93252799999999</v>
      </c>
      <c r="BH15" s="128">
        <v>148.650215</v>
      </c>
      <c r="BI15" s="133">
        <f t="shared" ref="BI15:BI19" si="41">BG15+BH15</f>
        <v>584.58274299999994</v>
      </c>
      <c r="BJ15" s="128">
        <v>436.20434999999998</v>
      </c>
      <c r="BK15" s="128">
        <v>148.66021499999999</v>
      </c>
      <c r="BL15" s="133">
        <f t="shared" ref="BL15:BL19" si="42">BJ15+BK15</f>
        <v>584.86456499999997</v>
      </c>
      <c r="BM15" s="128">
        <v>436.49135000000001</v>
      </c>
      <c r="BN15" s="128">
        <v>148.703215</v>
      </c>
      <c r="BO15" s="48">
        <f t="shared" ref="BO15:BO19" si="43">BM15+BN15</f>
        <v>585.19456500000001</v>
      </c>
      <c r="BP15" s="20" t="s">
        <v>43</v>
      </c>
    </row>
    <row r="16" spans="1:71" x14ac:dyDescent="0.25">
      <c r="A16" s="21" t="s">
        <v>12</v>
      </c>
      <c r="B16" s="50">
        <v>946.49944300000004</v>
      </c>
      <c r="C16" s="50">
        <v>21.471691999999997</v>
      </c>
      <c r="D16" s="48">
        <f t="shared" si="22"/>
        <v>967.971135</v>
      </c>
      <c r="E16" s="50">
        <v>941.32494199999996</v>
      </c>
      <c r="F16" s="50">
        <v>21.221131</v>
      </c>
      <c r="G16" s="48">
        <f t="shared" si="23"/>
        <v>962.54607299999998</v>
      </c>
      <c r="H16" s="50">
        <v>940.27326500000004</v>
      </c>
      <c r="I16" s="50">
        <v>21.271431</v>
      </c>
      <c r="J16" s="48">
        <f t="shared" si="24"/>
        <v>961.54469600000004</v>
      </c>
      <c r="K16" s="50">
        <v>942.396255</v>
      </c>
      <c r="L16" s="50">
        <v>21.220431000000001</v>
      </c>
      <c r="M16" s="48">
        <f t="shared" si="25"/>
        <v>963.61668599999996</v>
      </c>
      <c r="N16" s="50">
        <v>942.87617599999999</v>
      </c>
      <c r="O16" s="50">
        <v>21.285430999999999</v>
      </c>
      <c r="P16" s="48">
        <f t="shared" si="26"/>
        <v>964.161607</v>
      </c>
      <c r="Q16" s="50">
        <v>942.10625300000004</v>
      </c>
      <c r="R16" s="50">
        <v>21.497154999999999</v>
      </c>
      <c r="S16" s="48">
        <f t="shared" si="27"/>
        <v>963.60340800000006</v>
      </c>
      <c r="T16" s="50">
        <v>938.58827099999996</v>
      </c>
      <c r="U16" s="50">
        <v>21.322448999999999</v>
      </c>
      <c r="V16" s="48">
        <f t="shared" si="28"/>
        <v>959.91071999999997</v>
      </c>
      <c r="W16" s="50">
        <v>936.34171900000001</v>
      </c>
      <c r="X16" s="50">
        <v>20.556599000000002</v>
      </c>
      <c r="Y16" s="48">
        <f t="shared" si="29"/>
        <v>956.89831800000002</v>
      </c>
      <c r="Z16" s="50">
        <v>934.37150599999995</v>
      </c>
      <c r="AA16" s="50">
        <v>20.556599000000002</v>
      </c>
      <c r="AB16" s="48">
        <f t="shared" si="30"/>
        <v>954.92810499999996</v>
      </c>
      <c r="AC16" s="50">
        <v>931.11169700000005</v>
      </c>
      <c r="AD16" s="50">
        <v>20.516899000000002</v>
      </c>
      <c r="AE16" s="48">
        <f t="shared" si="31"/>
        <v>951.62859600000002</v>
      </c>
      <c r="AF16" s="134">
        <v>930.45833800000003</v>
      </c>
      <c r="AG16" s="134">
        <v>20.516899000000002</v>
      </c>
      <c r="AH16" s="133">
        <f t="shared" si="32"/>
        <v>950.97523699999999</v>
      </c>
      <c r="AI16" s="134">
        <v>929.88108099999999</v>
      </c>
      <c r="AJ16" s="134">
        <v>20.666899000000001</v>
      </c>
      <c r="AK16" s="133">
        <f t="shared" si="33"/>
        <v>950.54798000000005</v>
      </c>
      <c r="AL16" s="134">
        <v>932.74234200000001</v>
      </c>
      <c r="AM16" s="134">
        <v>20.495863999999997</v>
      </c>
      <c r="AN16" s="133">
        <f t="shared" si="34"/>
        <v>953.23820599999999</v>
      </c>
      <c r="AO16" s="134">
        <v>932.77060100000006</v>
      </c>
      <c r="AP16" s="134">
        <v>20.597863999999998</v>
      </c>
      <c r="AQ16" s="133">
        <f t="shared" si="35"/>
        <v>953.36846500000001</v>
      </c>
      <c r="AR16" s="134">
        <v>931.66749600000003</v>
      </c>
      <c r="AS16" s="134">
        <v>21.132601000000001</v>
      </c>
      <c r="AT16" s="133">
        <f t="shared" si="36"/>
        <v>952.80009700000005</v>
      </c>
      <c r="AU16" s="134">
        <v>931.92106200000001</v>
      </c>
      <c r="AV16" s="134">
        <v>20.732601000000003</v>
      </c>
      <c r="AW16" s="133">
        <f t="shared" si="37"/>
        <v>952.65366300000005</v>
      </c>
      <c r="AX16" s="134">
        <v>931.83328900000004</v>
      </c>
      <c r="AY16" s="134">
        <v>20.732601000000003</v>
      </c>
      <c r="AZ16" s="133">
        <f t="shared" si="38"/>
        <v>952.56589000000008</v>
      </c>
      <c r="BA16" s="134">
        <v>931.54479700000002</v>
      </c>
      <c r="BB16" s="134">
        <v>21.182601000000002</v>
      </c>
      <c r="BC16" s="133">
        <f t="shared" si="39"/>
        <v>952.72739799999999</v>
      </c>
      <c r="BD16" s="134">
        <v>929.73979799999995</v>
      </c>
      <c r="BE16" s="134">
        <v>21.183101000000001</v>
      </c>
      <c r="BF16" s="133">
        <f t="shared" si="40"/>
        <v>950.92289899999992</v>
      </c>
      <c r="BG16" s="134">
        <v>929.01169400000003</v>
      </c>
      <c r="BH16" s="134">
        <v>21.268101000000001</v>
      </c>
      <c r="BI16" s="133">
        <f t="shared" si="41"/>
        <v>950.27979500000004</v>
      </c>
      <c r="BJ16" s="134">
        <v>929.18861000000004</v>
      </c>
      <c r="BK16" s="134">
        <v>21.405101000000002</v>
      </c>
      <c r="BL16" s="133">
        <f t="shared" si="42"/>
        <v>950.59371099999998</v>
      </c>
      <c r="BM16" s="134">
        <v>929.97632699999997</v>
      </c>
      <c r="BN16" s="134">
        <v>21.429190999999999</v>
      </c>
      <c r="BO16" s="48">
        <f t="shared" si="43"/>
        <v>951.40551799999992</v>
      </c>
      <c r="BP16" s="9" t="s">
        <v>29</v>
      </c>
    </row>
    <row r="17" spans="1:68" x14ac:dyDescent="0.25">
      <c r="A17" s="22" t="s">
        <v>13</v>
      </c>
      <c r="B17" s="51">
        <v>224.72920199999999</v>
      </c>
      <c r="C17" s="19">
        <v>1.9890589999999999</v>
      </c>
      <c r="D17" s="51">
        <f t="shared" si="22"/>
        <v>226.71826099999998</v>
      </c>
      <c r="E17" s="51">
        <v>224.692927</v>
      </c>
      <c r="F17" s="19">
        <v>1.9890589999999999</v>
      </c>
      <c r="G17" s="51">
        <f t="shared" si="23"/>
        <v>226.68198599999999</v>
      </c>
      <c r="H17" s="51">
        <v>224.54881700000001</v>
      </c>
      <c r="I17" s="19">
        <v>1.9890589999999999</v>
      </c>
      <c r="J17" s="51">
        <f t="shared" si="24"/>
        <v>226.53787600000001</v>
      </c>
      <c r="K17" s="51">
        <v>224.685709</v>
      </c>
      <c r="L17" s="19">
        <v>1.9890589999999999</v>
      </c>
      <c r="M17" s="51">
        <f t="shared" si="25"/>
        <v>226.674768</v>
      </c>
      <c r="N17" s="51">
        <v>225.38894300000001</v>
      </c>
      <c r="O17" s="19">
        <v>1.9890589999999999</v>
      </c>
      <c r="P17" s="51">
        <f t="shared" si="26"/>
        <v>227.37800200000001</v>
      </c>
      <c r="Q17" s="51">
        <v>225.386313</v>
      </c>
      <c r="R17" s="19">
        <v>1.9890589999999999</v>
      </c>
      <c r="S17" s="51">
        <f t="shared" si="27"/>
        <v>227.375372</v>
      </c>
      <c r="T17" s="51">
        <v>225.04449700000001</v>
      </c>
      <c r="U17" s="19">
        <v>1.9890589999999999</v>
      </c>
      <c r="V17" s="51">
        <f t="shared" si="28"/>
        <v>227.033556</v>
      </c>
      <c r="W17" s="51">
        <v>224.95723699999999</v>
      </c>
      <c r="X17" s="19">
        <v>1.9890589999999999</v>
      </c>
      <c r="Y17" s="51">
        <f t="shared" si="29"/>
        <v>226.94629599999999</v>
      </c>
      <c r="Z17" s="51">
        <v>224.879378</v>
      </c>
      <c r="AA17" s="19">
        <v>1.9890589999999999</v>
      </c>
      <c r="AB17" s="51">
        <f t="shared" si="30"/>
        <v>226.868437</v>
      </c>
      <c r="AC17" s="51">
        <v>224.642324</v>
      </c>
      <c r="AD17" s="19">
        <v>1.9890589999999999</v>
      </c>
      <c r="AE17" s="51">
        <f t="shared" si="31"/>
        <v>226.631383</v>
      </c>
      <c r="AF17" s="135">
        <v>224.766324</v>
      </c>
      <c r="AG17" s="19">
        <v>1.9890589999999999</v>
      </c>
      <c r="AH17" s="135">
        <f t="shared" si="32"/>
        <v>226.75538299999999</v>
      </c>
      <c r="AI17" s="135">
        <v>224.80132399999999</v>
      </c>
      <c r="AJ17" s="19">
        <v>1.9890589999999999</v>
      </c>
      <c r="AK17" s="135">
        <f t="shared" si="33"/>
        <v>226.79038299999999</v>
      </c>
      <c r="AL17" s="135">
        <v>224.72552999999999</v>
      </c>
      <c r="AM17" s="19">
        <v>1.9890589999999999</v>
      </c>
      <c r="AN17" s="135">
        <f t="shared" si="34"/>
        <v>226.71458899999999</v>
      </c>
      <c r="AO17" s="135">
        <v>224.72552999999999</v>
      </c>
      <c r="AP17" s="19">
        <v>1.9890589999999999</v>
      </c>
      <c r="AQ17" s="135">
        <f t="shared" si="35"/>
        <v>226.71458899999999</v>
      </c>
      <c r="AR17" s="135">
        <v>225.82207</v>
      </c>
      <c r="AS17" s="19">
        <v>1.9890589999999999</v>
      </c>
      <c r="AT17" s="135">
        <f t="shared" si="36"/>
        <v>227.81112899999999</v>
      </c>
      <c r="AU17" s="135">
        <v>226.77643</v>
      </c>
      <c r="AV17" s="19">
        <v>1.9890589999999999</v>
      </c>
      <c r="AW17" s="135">
        <f t="shared" si="37"/>
        <v>228.765489</v>
      </c>
      <c r="AX17" s="135">
        <v>226.80416</v>
      </c>
      <c r="AY17" s="19">
        <v>1.9890589999999999</v>
      </c>
      <c r="AZ17" s="135">
        <f t="shared" si="38"/>
        <v>228.79321899999999</v>
      </c>
      <c r="BA17" s="135">
        <v>226.56916000000001</v>
      </c>
      <c r="BB17" s="19">
        <v>1.9890589999999999</v>
      </c>
      <c r="BC17" s="135">
        <f t="shared" si="39"/>
        <v>228.55821900000001</v>
      </c>
      <c r="BD17" s="135">
        <v>226.40663499999999</v>
      </c>
      <c r="BE17" s="19">
        <v>1.9890589999999999</v>
      </c>
      <c r="BF17" s="135">
        <f t="shared" si="40"/>
        <v>228.39569399999999</v>
      </c>
      <c r="BG17" s="135">
        <v>227.23763500000001</v>
      </c>
      <c r="BH17" s="19">
        <v>1.9890589999999999</v>
      </c>
      <c r="BI17" s="135">
        <f t="shared" si="41"/>
        <v>229.22669400000001</v>
      </c>
      <c r="BJ17" s="135">
        <v>228.248638</v>
      </c>
      <c r="BK17" s="19">
        <v>1.9890589999999999</v>
      </c>
      <c r="BL17" s="135">
        <f t="shared" si="42"/>
        <v>230.237697</v>
      </c>
      <c r="BM17" s="135">
        <v>229.43063799999999</v>
      </c>
      <c r="BN17" s="19">
        <v>1.9890589999999999</v>
      </c>
      <c r="BO17" s="51">
        <f t="shared" si="43"/>
        <v>231.41969699999999</v>
      </c>
      <c r="BP17" s="10" t="s">
        <v>30</v>
      </c>
    </row>
    <row r="18" spans="1:68" x14ac:dyDescent="0.25">
      <c r="A18" s="23" t="s">
        <v>14</v>
      </c>
      <c r="B18" s="43">
        <v>132.12091699999999</v>
      </c>
      <c r="C18" s="43">
        <v>35.717196999999999</v>
      </c>
      <c r="D18" s="43">
        <f t="shared" si="22"/>
        <v>167.83811399999999</v>
      </c>
      <c r="E18" s="43">
        <v>132.32246499999999</v>
      </c>
      <c r="F18" s="43">
        <v>35.689101999999998</v>
      </c>
      <c r="G18" s="43">
        <f t="shared" si="23"/>
        <v>168.01156699999999</v>
      </c>
      <c r="H18" s="43">
        <v>132.62328199999999</v>
      </c>
      <c r="I18" s="43">
        <v>35.652512999999999</v>
      </c>
      <c r="J18" s="43">
        <f t="shared" si="24"/>
        <v>168.27579499999999</v>
      </c>
      <c r="K18" s="43">
        <v>133.14763300000001</v>
      </c>
      <c r="L18" s="43">
        <v>35.625318</v>
      </c>
      <c r="M18" s="43">
        <f t="shared" si="25"/>
        <v>168.77295100000001</v>
      </c>
      <c r="N18" s="43">
        <v>133.69189499999999</v>
      </c>
      <c r="O18" s="43">
        <v>35.587941000000008</v>
      </c>
      <c r="P18" s="43">
        <f t="shared" si="26"/>
        <v>169.27983599999999</v>
      </c>
      <c r="Q18" s="43">
        <v>133.98935299999999</v>
      </c>
      <c r="R18" s="43">
        <v>35.565002999999997</v>
      </c>
      <c r="S18" s="43">
        <f t="shared" si="27"/>
        <v>169.55435599999998</v>
      </c>
      <c r="T18" s="43">
        <v>134.41508099999999</v>
      </c>
      <c r="U18" s="43">
        <v>35.534991000000005</v>
      </c>
      <c r="V18" s="43">
        <f t="shared" si="28"/>
        <v>169.95007199999998</v>
      </c>
      <c r="W18" s="43">
        <v>134.713832</v>
      </c>
      <c r="X18" s="43">
        <v>32.754161000000003</v>
      </c>
      <c r="Y18" s="43">
        <f t="shared" si="29"/>
        <v>167.46799300000001</v>
      </c>
      <c r="Z18" s="43">
        <v>135.099749</v>
      </c>
      <c r="AA18" s="43">
        <v>32.669212999999999</v>
      </c>
      <c r="AB18" s="43">
        <f t="shared" si="30"/>
        <v>167.76896199999999</v>
      </c>
      <c r="AC18" s="43">
        <v>135.52448999999999</v>
      </c>
      <c r="AD18" s="43">
        <v>32.637596000000002</v>
      </c>
      <c r="AE18" s="43">
        <f t="shared" si="31"/>
        <v>168.16208599999999</v>
      </c>
      <c r="AF18" s="128">
        <v>135.996016</v>
      </c>
      <c r="AG18" s="128">
        <v>32.583087000000006</v>
      </c>
      <c r="AH18" s="128">
        <f t="shared" si="32"/>
        <v>168.579103</v>
      </c>
      <c r="AI18" s="128">
        <v>136.35807</v>
      </c>
      <c r="AJ18" s="128">
        <v>32.551804000000004</v>
      </c>
      <c r="AK18" s="128">
        <f t="shared" si="33"/>
        <v>168.909874</v>
      </c>
      <c r="AL18" s="128">
        <v>136.95271399999999</v>
      </c>
      <c r="AM18" s="128">
        <v>32.524523000000002</v>
      </c>
      <c r="AN18" s="128">
        <f t="shared" si="34"/>
        <v>169.477237</v>
      </c>
      <c r="AO18" s="128">
        <v>137.44254100000001</v>
      </c>
      <c r="AP18" s="128">
        <v>32.526977000000002</v>
      </c>
      <c r="AQ18" s="128">
        <f t="shared" si="35"/>
        <v>169.96951799999999</v>
      </c>
      <c r="AR18" s="128">
        <v>137.98001600000001</v>
      </c>
      <c r="AS18" s="128">
        <v>32.503636999999998</v>
      </c>
      <c r="AT18" s="128">
        <f t="shared" si="36"/>
        <v>170.483653</v>
      </c>
      <c r="AU18" s="128">
        <v>138.42404400000001</v>
      </c>
      <c r="AV18" s="128">
        <v>32.457098999999999</v>
      </c>
      <c r="AW18" s="128">
        <f t="shared" si="37"/>
        <v>170.88114300000001</v>
      </c>
      <c r="AX18" s="128">
        <v>138.77337700000001</v>
      </c>
      <c r="AY18" s="128">
        <v>49.123730000000002</v>
      </c>
      <c r="AZ18" s="128">
        <f t="shared" si="38"/>
        <v>187.89710700000001</v>
      </c>
      <c r="BA18" s="128">
        <v>139.08887899999999</v>
      </c>
      <c r="BB18" s="128">
        <v>49.102085000000002</v>
      </c>
      <c r="BC18" s="128">
        <f t="shared" si="39"/>
        <v>188.19096400000001</v>
      </c>
      <c r="BD18" s="128">
        <v>139.43933699999999</v>
      </c>
      <c r="BE18" s="128">
        <v>49.079132999999999</v>
      </c>
      <c r="BF18" s="128">
        <f t="shared" si="40"/>
        <v>188.51846999999998</v>
      </c>
      <c r="BG18" s="128">
        <v>139.72095300000001</v>
      </c>
      <c r="BH18" s="128">
        <v>49.055569000000006</v>
      </c>
      <c r="BI18" s="128">
        <f t="shared" si="41"/>
        <v>188.776522</v>
      </c>
      <c r="BJ18" s="128">
        <v>140.03322499999999</v>
      </c>
      <c r="BK18" s="128">
        <v>49.028925000000001</v>
      </c>
      <c r="BL18" s="128">
        <f t="shared" si="42"/>
        <v>189.06214999999997</v>
      </c>
      <c r="BM18" s="128">
        <v>140.33883900000001</v>
      </c>
      <c r="BN18" s="128">
        <v>48.994115999999991</v>
      </c>
      <c r="BO18" s="43">
        <f t="shared" si="43"/>
        <v>189.332955</v>
      </c>
      <c r="BP18" s="11" t="s">
        <v>31</v>
      </c>
    </row>
    <row r="19" spans="1:68" x14ac:dyDescent="0.25">
      <c r="A19" s="24" t="s">
        <v>15</v>
      </c>
      <c r="B19" s="41">
        <v>169.66513</v>
      </c>
      <c r="C19" s="41">
        <v>73.933883000000009</v>
      </c>
      <c r="D19" s="43">
        <f t="shared" si="22"/>
        <v>243.59901300000001</v>
      </c>
      <c r="E19" s="41">
        <v>169.67345900000001</v>
      </c>
      <c r="F19" s="41">
        <v>73.934122999999985</v>
      </c>
      <c r="G19" s="43">
        <f t="shared" si="23"/>
        <v>243.60758199999998</v>
      </c>
      <c r="H19" s="41">
        <v>169.766637</v>
      </c>
      <c r="I19" s="41">
        <v>73.955857999999992</v>
      </c>
      <c r="J19" s="43">
        <f t="shared" si="24"/>
        <v>243.72249499999998</v>
      </c>
      <c r="K19" s="41">
        <v>172.284145</v>
      </c>
      <c r="L19" s="41">
        <v>73.955857999999992</v>
      </c>
      <c r="M19" s="43">
        <f t="shared" si="25"/>
        <v>246.240003</v>
      </c>
      <c r="N19" s="41">
        <v>172.42543699999999</v>
      </c>
      <c r="O19" s="41">
        <v>74.018203999999997</v>
      </c>
      <c r="P19" s="43">
        <f t="shared" si="26"/>
        <v>246.44364099999999</v>
      </c>
      <c r="Q19" s="41">
        <v>172.76686100000001</v>
      </c>
      <c r="R19" s="41">
        <v>73.98770300000001</v>
      </c>
      <c r="S19" s="43">
        <f t="shared" si="27"/>
        <v>246.75456400000002</v>
      </c>
      <c r="T19" s="41">
        <v>172.83621099999999</v>
      </c>
      <c r="U19" s="41">
        <v>73.965713000000008</v>
      </c>
      <c r="V19" s="43">
        <f t="shared" si="28"/>
        <v>246.80192399999999</v>
      </c>
      <c r="W19" s="41">
        <v>173.03516200000001</v>
      </c>
      <c r="X19" s="41">
        <v>73.934214999999995</v>
      </c>
      <c r="Y19" s="43">
        <f t="shared" si="29"/>
        <v>246.96937700000001</v>
      </c>
      <c r="Z19" s="41">
        <v>173.054856</v>
      </c>
      <c r="AA19" s="41">
        <v>76.100393999999994</v>
      </c>
      <c r="AB19" s="43">
        <f t="shared" si="30"/>
        <v>249.15525</v>
      </c>
      <c r="AC19" s="41">
        <v>173.14174199999999</v>
      </c>
      <c r="AD19" s="41">
        <v>76.098629000000003</v>
      </c>
      <c r="AE19" s="43">
        <f t="shared" si="31"/>
        <v>249.24037099999998</v>
      </c>
      <c r="AF19" s="127">
        <v>173.345054</v>
      </c>
      <c r="AG19" s="127">
        <v>76.100562000000011</v>
      </c>
      <c r="AH19" s="128">
        <f t="shared" si="32"/>
        <v>249.44561600000003</v>
      </c>
      <c r="AI19" s="127">
        <v>173.47239300000001</v>
      </c>
      <c r="AJ19" s="127">
        <v>76.102862000000002</v>
      </c>
      <c r="AK19" s="128">
        <f t="shared" si="33"/>
        <v>249.57525500000003</v>
      </c>
      <c r="AL19" s="127">
        <v>174.89062999999999</v>
      </c>
      <c r="AM19" s="127">
        <v>76.103321000000008</v>
      </c>
      <c r="AN19" s="128">
        <f t="shared" si="34"/>
        <v>250.99395099999998</v>
      </c>
      <c r="AO19" s="127">
        <v>175.09539699999999</v>
      </c>
      <c r="AP19" s="127">
        <v>76.095571000000007</v>
      </c>
      <c r="AQ19" s="128">
        <f t="shared" si="35"/>
        <v>251.190968</v>
      </c>
      <c r="AR19" s="127">
        <v>175.23397800000001</v>
      </c>
      <c r="AS19" s="127">
        <v>76.098146000000014</v>
      </c>
      <c r="AT19" s="128">
        <f t="shared" si="36"/>
        <v>251.33212400000002</v>
      </c>
      <c r="AU19" s="127">
        <v>175.35838200000001</v>
      </c>
      <c r="AV19" s="127">
        <v>76.103855999999993</v>
      </c>
      <c r="AW19" s="128">
        <f t="shared" si="37"/>
        <v>251.46223800000001</v>
      </c>
      <c r="AX19" s="127">
        <v>175.460069</v>
      </c>
      <c r="AY19" s="127">
        <v>76.10713100000001</v>
      </c>
      <c r="AZ19" s="128">
        <f t="shared" si="38"/>
        <v>251.56720000000001</v>
      </c>
      <c r="BA19" s="127">
        <v>175.43546900000001</v>
      </c>
      <c r="BB19" s="127">
        <v>75.514899</v>
      </c>
      <c r="BC19" s="128">
        <f t="shared" si="39"/>
        <v>250.95036800000003</v>
      </c>
      <c r="BD19" s="127">
        <v>176.600808</v>
      </c>
      <c r="BE19" s="127">
        <v>75.219374000000002</v>
      </c>
      <c r="BF19" s="128">
        <f t="shared" si="40"/>
        <v>251.82018199999999</v>
      </c>
      <c r="BG19" s="127">
        <v>175.23374899999999</v>
      </c>
      <c r="BH19" s="127">
        <v>75.219374000000016</v>
      </c>
      <c r="BI19" s="128">
        <f t="shared" si="41"/>
        <v>250.45312300000001</v>
      </c>
      <c r="BJ19" s="127">
        <v>175.35943700000001</v>
      </c>
      <c r="BK19" s="127">
        <v>75.229488000000018</v>
      </c>
      <c r="BL19" s="128">
        <f t="shared" si="42"/>
        <v>250.58892500000002</v>
      </c>
      <c r="BM19" s="127">
        <v>175.51562100000001</v>
      </c>
      <c r="BN19" s="127">
        <v>75.235717000000008</v>
      </c>
      <c r="BO19" s="43">
        <f t="shared" si="43"/>
        <v>250.75133800000003</v>
      </c>
      <c r="BP19" s="12" t="s">
        <v>32</v>
      </c>
    </row>
    <row r="20" spans="1:68" x14ac:dyDescent="0.25">
      <c r="A20" s="28" t="s">
        <v>16</v>
      </c>
      <c r="B20" s="39">
        <f>B6+B9+B13</f>
        <v>3343.3962750000001</v>
      </c>
      <c r="C20" s="39">
        <f>C6+C9+C13</f>
        <v>736.15142400000002</v>
      </c>
      <c r="D20" s="39">
        <f>B20+C20</f>
        <v>4079.5476990000002</v>
      </c>
      <c r="E20" s="39">
        <f>E6+E9+E13</f>
        <v>3343.3962749999996</v>
      </c>
      <c r="F20" s="39">
        <f>F6+F9+F13</f>
        <v>733.15142400000013</v>
      </c>
      <c r="G20" s="39">
        <f>E20+F20</f>
        <v>4076.5476989999997</v>
      </c>
      <c r="H20" s="39">
        <f>H6+H9+H13</f>
        <v>3343.3962750000001</v>
      </c>
      <c r="I20" s="39">
        <f>I6+I9+I13</f>
        <v>733.15142400000002</v>
      </c>
      <c r="J20" s="39">
        <f>H20+I20</f>
        <v>4076.5476990000002</v>
      </c>
      <c r="K20" s="39">
        <f>K6+K9+K13</f>
        <v>3362.1762750000003</v>
      </c>
      <c r="L20" s="39">
        <f>L6+L9+L13</f>
        <v>733.15097900000001</v>
      </c>
      <c r="M20" s="39">
        <f>K20+L20</f>
        <v>4095.3272540000003</v>
      </c>
      <c r="N20" s="39">
        <f>N6+N9+N13</f>
        <v>3362.1762749999998</v>
      </c>
      <c r="O20" s="39">
        <f>O6+O9+O13</f>
        <v>733.15142400000002</v>
      </c>
      <c r="P20" s="39">
        <f>N20+O20</f>
        <v>4095.3276989999999</v>
      </c>
      <c r="Q20" s="39">
        <f>Q6+Q9+Q13</f>
        <v>3362.1762749999998</v>
      </c>
      <c r="R20" s="39">
        <f>R6+R9+R13</f>
        <v>733.15142400000002</v>
      </c>
      <c r="S20" s="39">
        <f>Q20+R20</f>
        <v>4095.3276989999999</v>
      </c>
      <c r="T20" s="39">
        <f>T6+T9+T13</f>
        <v>3362.1762749999998</v>
      </c>
      <c r="U20" s="39">
        <f>U6+U9+U13</f>
        <v>733.15142400000002</v>
      </c>
      <c r="V20" s="39">
        <f>T20+U20</f>
        <v>4095.3276989999999</v>
      </c>
      <c r="W20" s="39">
        <f>W6+W9+W13</f>
        <v>3362.1762749999998</v>
      </c>
      <c r="X20" s="39">
        <f>X6+X9+X13</f>
        <v>724.71485400000006</v>
      </c>
      <c r="Y20" s="39">
        <f>W20+X20</f>
        <v>4086.8911289999996</v>
      </c>
      <c r="Z20" s="39">
        <f>Z6+Z9+Z13</f>
        <v>3362.1762749999998</v>
      </c>
      <c r="AA20" s="39">
        <f>AA6+AA9+AA13</f>
        <v>736.71485400000006</v>
      </c>
      <c r="AB20" s="39">
        <f>Z20+AA20</f>
        <v>4098.8911289999996</v>
      </c>
      <c r="AC20" s="39">
        <f>AC6+AC9+AC13</f>
        <v>3362.1762750000003</v>
      </c>
      <c r="AD20" s="39">
        <f>AD6+AD9+AD13</f>
        <v>736.71485400000006</v>
      </c>
      <c r="AE20" s="39">
        <f>AC20+AD20</f>
        <v>4098.8911290000005</v>
      </c>
      <c r="AF20" s="125">
        <f>AF6+AF9+AF13</f>
        <v>3362.1762749999998</v>
      </c>
      <c r="AG20" s="125">
        <f>AG6+AG9+AG13</f>
        <v>736.71485400000006</v>
      </c>
      <c r="AH20" s="125">
        <f>AF20+AG20</f>
        <v>4098.8911289999996</v>
      </c>
      <c r="AI20" s="125">
        <f>AI6+AI9+AI13</f>
        <v>3362.1762749999998</v>
      </c>
      <c r="AJ20" s="125">
        <f>AJ6+AJ9+AJ13</f>
        <v>736.71485400000006</v>
      </c>
      <c r="AK20" s="125">
        <f>AI20+AJ20</f>
        <v>4098.8911289999996</v>
      </c>
      <c r="AL20" s="125">
        <f>AL6+AL9+AL13</f>
        <v>3390.1762749999998</v>
      </c>
      <c r="AM20" s="125">
        <f>AM6+AM9+AM13</f>
        <v>736.71485400000006</v>
      </c>
      <c r="AN20" s="125">
        <f>AL20+AM20</f>
        <v>4126.8911289999996</v>
      </c>
      <c r="AO20" s="125">
        <f>AO6+AO9+AO13</f>
        <v>3390.1762749999998</v>
      </c>
      <c r="AP20" s="125">
        <f>AP6+AP9+AP13</f>
        <v>736.71485399999995</v>
      </c>
      <c r="AQ20" s="125">
        <f>AO20+AP20</f>
        <v>4126.8911289999996</v>
      </c>
      <c r="AR20" s="125">
        <f>AR6+AR9+AR13</f>
        <v>3390.1762749999998</v>
      </c>
      <c r="AS20" s="125">
        <f>AS6+AS9+AS13</f>
        <v>736.71485399999995</v>
      </c>
      <c r="AT20" s="125">
        <f>AR20+AS20</f>
        <v>4126.8911289999996</v>
      </c>
      <c r="AU20" s="125">
        <f>AU6+AU9+AU13</f>
        <v>3390.1762750000007</v>
      </c>
      <c r="AV20" s="125">
        <f>AV6+AV9+AV13</f>
        <v>736.71485400000006</v>
      </c>
      <c r="AW20" s="125">
        <f>AU20+AV20</f>
        <v>4126.8911290000005</v>
      </c>
      <c r="AX20" s="125">
        <f>AX6+AX9+AX13</f>
        <v>3390.1762749999998</v>
      </c>
      <c r="AY20" s="125">
        <f>AY6+AY9+AY13</f>
        <v>753.41993400000001</v>
      </c>
      <c r="AZ20" s="125">
        <f>AX20+AY20</f>
        <v>4143.5962089999994</v>
      </c>
      <c r="BA20" s="125">
        <f>BA6+BA9+BA13</f>
        <v>3390.1762750000003</v>
      </c>
      <c r="BB20" s="125">
        <f>BB6+BB9+BB13</f>
        <v>765.41993400000001</v>
      </c>
      <c r="BC20" s="125">
        <f>BA20+BB20</f>
        <v>4155.5962090000003</v>
      </c>
      <c r="BD20" s="125">
        <f>BD6+BD9+BD13</f>
        <v>3390.1762749999998</v>
      </c>
      <c r="BE20" s="125">
        <f>BE6+BE9+BE13</f>
        <v>765.4199339999999</v>
      </c>
      <c r="BF20" s="125">
        <f>BD20+BE20</f>
        <v>4155.5962089999994</v>
      </c>
      <c r="BG20" s="125">
        <f>BG6+BG9+BG13</f>
        <v>3390.1762749999998</v>
      </c>
      <c r="BH20" s="125">
        <f>BH6+BH9+BH13</f>
        <v>765.41993400000001</v>
      </c>
      <c r="BI20" s="125">
        <f>BG20+BH20</f>
        <v>4155.5962089999994</v>
      </c>
      <c r="BJ20" s="125">
        <f>BJ6+BJ9+BJ13</f>
        <v>3390.1762749999998</v>
      </c>
      <c r="BK20" s="125">
        <f>BK6+BK9+BK13</f>
        <v>765.4199339999999</v>
      </c>
      <c r="BL20" s="125">
        <f>BJ20+BK20</f>
        <v>4155.5962089999994</v>
      </c>
      <c r="BM20" s="125">
        <f>BM6+BM9+BM13</f>
        <v>3390.1762749999998</v>
      </c>
      <c r="BN20" s="125">
        <f>BN6+BN9+BN13</f>
        <v>765.41993400000001</v>
      </c>
      <c r="BO20" s="39">
        <f>BM20+BN20</f>
        <v>4155.5962089999994</v>
      </c>
      <c r="BP20" s="4" t="s">
        <v>16</v>
      </c>
    </row>
    <row r="21" spans="1:68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14"/>
    </row>
    <row r="22" spans="1:68" ht="18.75" x14ac:dyDescent="0.25">
      <c r="A22" s="56" t="s">
        <v>17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13" t="s">
        <v>33</v>
      </c>
    </row>
    <row r="23" spans="1:68" x14ac:dyDescent="0.25">
      <c r="A23" s="328" t="s">
        <v>2</v>
      </c>
      <c r="B23" s="330">
        <f>B4</f>
        <v>44256</v>
      </c>
      <c r="C23" s="330"/>
      <c r="D23" s="330"/>
      <c r="E23" s="330">
        <f>E4</f>
        <v>44257</v>
      </c>
      <c r="F23" s="330"/>
      <c r="G23" s="330"/>
      <c r="H23" s="330">
        <f>H4</f>
        <v>44258</v>
      </c>
      <c r="I23" s="330"/>
      <c r="J23" s="330"/>
      <c r="K23" s="330">
        <f>K4</f>
        <v>44259</v>
      </c>
      <c r="L23" s="330"/>
      <c r="M23" s="330"/>
      <c r="N23" s="330">
        <f>N4</f>
        <v>44260</v>
      </c>
      <c r="O23" s="330"/>
      <c r="P23" s="330"/>
      <c r="Q23" s="330">
        <f>Q4</f>
        <v>44263</v>
      </c>
      <c r="R23" s="330"/>
      <c r="S23" s="330"/>
      <c r="T23" s="330">
        <f>T4</f>
        <v>44264</v>
      </c>
      <c r="U23" s="330"/>
      <c r="V23" s="330"/>
      <c r="W23" s="330">
        <f>W4</f>
        <v>44265</v>
      </c>
      <c r="X23" s="330"/>
      <c r="Y23" s="330"/>
      <c r="Z23" s="330">
        <f>Z4</f>
        <v>44267</v>
      </c>
      <c r="AA23" s="330"/>
      <c r="AB23" s="330"/>
      <c r="AC23" s="330">
        <f>AC4</f>
        <v>44270</v>
      </c>
      <c r="AD23" s="330"/>
      <c r="AE23" s="330"/>
      <c r="AF23" s="330">
        <f>AF4</f>
        <v>44271</v>
      </c>
      <c r="AG23" s="330"/>
      <c r="AH23" s="330"/>
      <c r="AI23" s="330">
        <f>AI4</f>
        <v>44272</v>
      </c>
      <c r="AJ23" s="330"/>
      <c r="AK23" s="330"/>
      <c r="AL23" s="330">
        <f>AL4</f>
        <v>44273</v>
      </c>
      <c r="AM23" s="330"/>
      <c r="AN23" s="330"/>
      <c r="AO23" s="330">
        <f>AO4</f>
        <v>44274</v>
      </c>
      <c r="AP23" s="330"/>
      <c r="AQ23" s="330"/>
      <c r="AR23" s="330">
        <f>AR4</f>
        <v>44277</v>
      </c>
      <c r="AS23" s="330"/>
      <c r="AT23" s="330"/>
      <c r="AU23" s="330">
        <f>AU4</f>
        <v>44278</v>
      </c>
      <c r="AV23" s="330"/>
      <c r="AW23" s="330"/>
      <c r="AX23" s="330">
        <f>AX4</f>
        <v>44279</v>
      </c>
      <c r="AY23" s="330"/>
      <c r="AZ23" s="330"/>
      <c r="BA23" s="330">
        <f>BA4</f>
        <v>44280</v>
      </c>
      <c r="BB23" s="330"/>
      <c r="BC23" s="330"/>
      <c r="BD23" s="330">
        <f>BD4</f>
        <v>44281</v>
      </c>
      <c r="BE23" s="330"/>
      <c r="BF23" s="330"/>
      <c r="BG23" s="330">
        <f>BG4</f>
        <v>44284</v>
      </c>
      <c r="BH23" s="330"/>
      <c r="BI23" s="330"/>
      <c r="BJ23" s="330">
        <f>BJ4</f>
        <v>44285</v>
      </c>
      <c r="BK23" s="330"/>
      <c r="BL23" s="330"/>
      <c r="BM23" s="330">
        <f>BM4</f>
        <v>44286</v>
      </c>
      <c r="BN23" s="330"/>
      <c r="BO23" s="330"/>
      <c r="BP23" s="320" t="s">
        <v>20</v>
      </c>
    </row>
    <row r="24" spans="1:68" x14ac:dyDescent="0.25">
      <c r="A24" s="329"/>
      <c r="B24" s="103" t="s">
        <v>21</v>
      </c>
      <c r="C24" s="103" t="s">
        <v>22</v>
      </c>
      <c r="D24" s="103" t="s">
        <v>16</v>
      </c>
      <c r="E24" s="105" t="s">
        <v>21</v>
      </c>
      <c r="F24" s="105" t="s">
        <v>22</v>
      </c>
      <c r="G24" s="105" t="s">
        <v>16</v>
      </c>
      <c r="H24" s="108" t="s">
        <v>21</v>
      </c>
      <c r="I24" s="108" t="s">
        <v>22</v>
      </c>
      <c r="J24" s="108" t="s">
        <v>16</v>
      </c>
      <c r="K24" s="110" t="s">
        <v>21</v>
      </c>
      <c r="L24" s="110" t="s">
        <v>22</v>
      </c>
      <c r="M24" s="110" t="s">
        <v>16</v>
      </c>
      <c r="N24" s="112" t="s">
        <v>21</v>
      </c>
      <c r="O24" s="112" t="s">
        <v>22</v>
      </c>
      <c r="P24" s="112" t="s">
        <v>16</v>
      </c>
      <c r="Q24" s="114" t="s">
        <v>21</v>
      </c>
      <c r="R24" s="114" t="s">
        <v>22</v>
      </c>
      <c r="S24" s="114" t="s">
        <v>16</v>
      </c>
      <c r="T24" s="116" t="s">
        <v>21</v>
      </c>
      <c r="U24" s="116" t="s">
        <v>22</v>
      </c>
      <c r="V24" s="116" t="s">
        <v>16</v>
      </c>
      <c r="W24" s="118" t="s">
        <v>21</v>
      </c>
      <c r="X24" s="118" t="s">
        <v>22</v>
      </c>
      <c r="Y24" s="118" t="s">
        <v>16</v>
      </c>
      <c r="Z24" s="120" t="s">
        <v>21</v>
      </c>
      <c r="AA24" s="120" t="s">
        <v>22</v>
      </c>
      <c r="AB24" s="120" t="s">
        <v>16</v>
      </c>
      <c r="AC24" s="122" t="s">
        <v>21</v>
      </c>
      <c r="AD24" s="122" t="s">
        <v>22</v>
      </c>
      <c r="AE24" s="122" t="s">
        <v>16</v>
      </c>
      <c r="AF24" s="124" t="s">
        <v>21</v>
      </c>
      <c r="AG24" s="124" t="s">
        <v>22</v>
      </c>
      <c r="AH24" s="124" t="s">
        <v>16</v>
      </c>
      <c r="AI24" s="137" t="s">
        <v>21</v>
      </c>
      <c r="AJ24" s="137" t="s">
        <v>22</v>
      </c>
      <c r="AK24" s="137" t="s">
        <v>16</v>
      </c>
      <c r="AL24" s="139" t="s">
        <v>21</v>
      </c>
      <c r="AM24" s="139" t="s">
        <v>22</v>
      </c>
      <c r="AN24" s="139" t="s">
        <v>16</v>
      </c>
      <c r="AO24" s="141" t="s">
        <v>21</v>
      </c>
      <c r="AP24" s="141" t="s">
        <v>22</v>
      </c>
      <c r="AQ24" s="141" t="s">
        <v>16</v>
      </c>
      <c r="AR24" s="142" t="s">
        <v>21</v>
      </c>
      <c r="AS24" s="142" t="s">
        <v>22</v>
      </c>
      <c r="AT24" s="142" t="s">
        <v>16</v>
      </c>
      <c r="AU24" s="145" t="s">
        <v>21</v>
      </c>
      <c r="AV24" s="145" t="s">
        <v>22</v>
      </c>
      <c r="AW24" s="145" t="s">
        <v>16</v>
      </c>
      <c r="AX24" s="147" t="s">
        <v>21</v>
      </c>
      <c r="AY24" s="147" t="s">
        <v>22</v>
      </c>
      <c r="AZ24" s="147" t="s">
        <v>16</v>
      </c>
      <c r="BA24" s="149" t="s">
        <v>21</v>
      </c>
      <c r="BB24" s="149" t="s">
        <v>22</v>
      </c>
      <c r="BC24" s="149" t="s">
        <v>16</v>
      </c>
      <c r="BD24" s="151" t="s">
        <v>21</v>
      </c>
      <c r="BE24" s="151" t="s">
        <v>22</v>
      </c>
      <c r="BF24" s="151" t="s">
        <v>16</v>
      </c>
      <c r="BG24" s="153" t="s">
        <v>21</v>
      </c>
      <c r="BH24" s="153" t="s">
        <v>22</v>
      </c>
      <c r="BI24" s="153" t="s">
        <v>16</v>
      </c>
      <c r="BJ24" s="155" t="s">
        <v>21</v>
      </c>
      <c r="BK24" s="155" t="s">
        <v>22</v>
      </c>
      <c r="BL24" s="155" t="s">
        <v>16</v>
      </c>
      <c r="BM24" s="101" t="s">
        <v>21</v>
      </c>
      <c r="BN24" s="101" t="s">
        <v>22</v>
      </c>
      <c r="BO24" s="101" t="s">
        <v>16</v>
      </c>
      <c r="BP24" s="320"/>
    </row>
    <row r="25" spans="1:68" x14ac:dyDescent="0.25">
      <c r="A25" s="33" t="s">
        <v>3</v>
      </c>
      <c r="B25" s="52">
        <f t="shared" ref="B25:BL25" si="44">(B6/B20)*100</f>
        <v>35.637457034613703</v>
      </c>
      <c r="C25" s="52">
        <f t="shared" si="44"/>
        <v>44.315665278126261</v>
      </c>
      <c r="D25" s="52">
        <f t="shared" si="44"/>
        <v>37.203433419151693</v>
      </c>
      <c r="E25" s="52">
        <f t="shared" si="44"/>
        <v>35.724158453218344</v>
      </c>
      <c r="F25" s="52">
        <f t="shared" si="44"/>
        <v>44.068659682505093</v>
      </c>
      <c r="G25" s="52">
        <f t="shared" si="44"/>
        <v>37.224884903769151</v>
      </c>
      <c r="H25" s="52">
        <f t="shared" si="44"/>
        <v>35.860113052258505</v>
      </c>
      <c r="I25" s="52">
        <f t="shared" si="44"/>
        <v>44.050867178019693</v>
      </c>
      <c r="J25" s="52">
        <f t="shared" si="44"/>
        <v>37.333188677599225</v>
      </c>
      <c r="K25" s="52">
        <f t="shared" si="44"/>
        <v>36.134628396305608</v>
      </c>
      <c r="L25" s="52">
        <f t="shared" si="44"/>
        <v>44.063249078741258</v>
      </c>
      <c r="M25" s="52">
        <f t="shared" si="44"/>
        <v>37.55402070732783</v>
      </c>
      <c r="N25" s="52">
        <f t="shared" si="44"/>
        <v>36.983006282143847</v>
      </c>
      <c r="O25" s="52">
        <f t="shared" si="44"/>
        <v>44.049184033229132</v>
      </c>
      <c r="P25" s="52">
        <f t="shared" si="44"/>
        <v>38.248003532964653</v>
      </c>
      <c r="Q25" s="52">
        <f t="shared" si="44"/>
        <v>37.205802869452462</v>
      </c>
      <c r="R25" s="52">
        <f t="shared" si="44"/>
        <v>44.026230384843394</v>
      </c>
      <c r="S25" s="52">
        <f t="shared" si="44"/>
        <v>38.426805561476023</v>
      </c>
      <c r="T25" s="52">
        <f t="shared" si="44"/>
        <v>37.395825743848015</v>
      </c>
      <c r="U25" s="52">
        <f t="shared" si="44"/>
        <v>44.068610170223174</v>
      </c>
      <c r="V25" s="52">
        <f t="shared" si="44"/>
        <v>38.590397158837966</v>
      </c>
      <c r="W25" s="52">
        <f t="shared" si="44"/>
        <v>37.725641050750674</v>
      </c>
      <c r="X25" s="52">
        <f t="shared" si="44"/>
        <v>44.069187244780821</v>
      </c>
      <c r="Y25" s="52">
        <f t="shared" si="44"/>
        <v>38.850521065593085</v>
      </c>
      <c r="Z25" s="52">
        <f t="shared" si="44"/>
        <v>36.39884868915744</v>
      </c>
      <c r="AA25" s="52">
        <f t="shared" si="44"/>
        <v>43.718206338758037</v>
      </c>
      <c r="AB25" s="52">
        <f t="shared" si="44"/>
        <v>37.714394609381685</v>
      </c>
      <c r="AC25" s="52">
        <f t="shared" si="44"/>
        <v>36.601285189902775</v>
      </c>
      <c r="AD25" s="52">
        <f t="shared" si="44"/>
        <v>43.973425436050725</v>
      </c>
      <c r="AE25" s="52">
        <f t="shared" si="44"/>
        <v>37.926317998576927</v>
      </c>
      <c r="AF25" s="52">
        <f t="shared" si="44"/>
        <v>36.362482154508683</v>
      </c>
      <c r="AG25" s="52">
        <f t="shared" si="44"/>
        <v>43.970596390336922</v>
      </c>
      <c r="AH25" s="52">
        <f t="shared" si="44"/>
        <v>37.729927786037571</v>
      </c>
      <c r="AI25" s="52">
        <f t="shared" si="44"/>
        <v>36.572537916680176</v>
      </c>
      <c r="AJ25" s="52">
        <f t="shared" si="44"/>
        <v>43.955121339252919</v>
      </c>
      <c r="AK25" s="52">
        <f t="shared" si="44"/>
        <v>37.899447731342768</v>
      </c>
      <c r="AL25" s="52">
        <f t="shared" si="44"/>
        <v>37.774117689499789</v>
      </c>
      <c r="AM25" s="52">
        <f t="shared" si="44"/>
        <v>43.923937768193824</v>
      </c>
      <c r="AN25" s="52">
        <f t="shared" si="44"/>
        <v>38.871957118692386</v>
      </c>
      <c r="AO25" s="52">
        <f t="shared" si="44"/>
        <v>37.542557399909832</v>
      </c>
      <c r="AP25" s="52">
        <f t="shared" si="44"/>
        <v>43.895473023813899</v>
      </c>
      <c r="AQ25" s="52">
        <f t="shared" si="44"/>
        <v>38.67665257229033</v>
      </c>
      <c r="AR25" s="52">
        <f t="shared" si="44"/>
        <v>37.17033321519542</v>
      </c>
      <c r="AS25" s="52">
        <f t="shared" si="44"/>
        <v>43.866971901723048</v>
      </c>
      <c r="AT25" s="52">
        <f t="shared" si="44"/>
        <v>38.365788350313423</v>
      </c>
      <c r="AU25" s="52">
        <f t="shared" si="44"/>
        <v>37.324027347221048</v>
      </c>
      <c r="AV25" s="52">
        <f t="shared" si="44"/>
        <v>43.918393153506301</v>
      </c>
      <c r="AW25" s="52">
        <f t="shared" si="44"/>
        <v>38.501225167648464</v>
      </c>
      <c r="AX25" s="52">
        <f t="shared" si="44"/>
        <v>37.059136283407568</v>
      </c>
      <c r="AY25" s="52">
        <f t="shared" si="44"/>
        <v>42.975634886772184</v>
      </c>
      <c r="AZ25" s="52">
        <f t="shared" si="44"/>
        <v>38.134918710656642</v>
      </c>
      <c r="BA25" s="52">
        <f t="shared" si="44"/>
        <v>37.705510814478231</v>
      </c>
      <c r="BB25" s="52">
        <f t="shared" si="44"/>
        <v>43.138099405704786</v>
      </c>
      <c r="BC25" s="52">
        <f t="shared" si="44"/>
        <v>38.706140180714563</v>
      </c>
      <c r="BD25" s="52">
        <f t="shared" si="44"/>
        <v>37.576748276901917</v>
      </c>
      <c r="BE25" s="52">
        <f t="shared" si="44"/>
        <v>43.173527409073195</v>
      </c>
      <c r="BF25" s="52">
        <f t="shared" si="44"/>
        <v>38.607619925278449</v>
      </c>
      <c r="BG25" s="52">
        <f t="shared" si="44"/>
        <v>37.317974151653807</v>
      </c>
      <c r="BH25" s="52">
        <f t="shared" si="44"/>
        <v>43.258260504096043</v>
      </c>
      <c r="BI25" s="52">
        <f t="shared" si="44"/>
        <v>38.412116450171688</v>
      </c>
      <c r="BJ25" s="52">
        <f t="shared" si="44"/>
        <v>36.683311047004487</v>
      </c>
      <c r="BK25" s="52">
        <f t="shared" si="44"/>
        <v>43.143882766972723</v>
      </c>
      <c r="BL25" s="52">
        <f t="shared" si="44"/>
        <v>37.873284791034429</v>
      </c>
      <c r="BM25" s="52">
        <f t="shared" ref="BM25:BO25" si="45">(BM6/BM20)*100</f>
        <v>36.677738622898012</v>
      </c>
      <c r="BN25" s="52">
        <f t="shared" si="45"/>
        <v>43.073488728868135</v>
      </c>
      <c r="BO25" s="52">
        <f t="shared" si="45"/>
        <v>37.855772863421635</v>
      </c>
      <c r="BP25" s="36" t="s">
        <v>3</v>
      </c>
    </row>
    <row r="26" spans="1:68" x14ac:dyDescent="0.25">
      <c r="A26" s="26" t="s">
        <v>4</v>
      </c>
      <c r="B26" s="44">
        <f t="shared" ref="B26:BL26" si="46">(B7/B20)*100</f>
        <v>35.637457034613703</v>
      </c>
      <c r="C26" s="44">
        <f t="shared" si="46"/>
        <v>36.341973984961015</v>
      </c>
      <c r="D26" s="44">
        <f t="shared" si="46"/>
        <v>35.764586607423318</v>
      </c>
      <c r="E26" s="44">
        <f t="shared" si="46"/>
        <v>35.724158453218344</v>
      </c>
      <c r="F26" s="44">
        <f t="shared" si="46"/>
        <v>36.061085792830703</v>
      </c>
      <c r="G26" s="44">
        <f t="shared" si="46"/>
        <v>35.784753539320718</v>
      </c>
      <c r="H26" s="44">
        <f t="shared" si="46"/>
        <v>35.860113052258505</v>
      </c>
      <c r="I26" s="44">
        <f t="shared" si="46"/>
        <v>36.069683471009668</v>
      </c>
      <c r="J26" s="44">
        <f t="shared" si="46"/>
        <v>35.897803485998161</v>
      </c>
      <c r="K26" s="44">
        <f t="shared" si="46"/>
        <v>36.134628396305608</v>
      </c>
      <c r="L26" s="44">
        <f t="shared" si="46"/>
        <v>36.054490217082559</v>
      </c>
      <c r="M26" s="44">
        <f t="shared" si="46"/>
        <v>36.120281951953629</v>
      </c>
      <c r="N26" s="44">
        <f t="shared" si="46"/>
        <v>36.983006282143847</v>
      </c>
      <c r="O26" s="44">
        <f t="shared" si="46"/>
        <v>36.012277594648715</v>
      </c>
      <c r="P26" s="44">
        <f t="shared" si="46"/>
        <v>36.809225043653825</v>
      </c>
      <c r="Q26" s="44">
        <f t="shared" si="46"/>
        <v>37.205802869452462</v>
      </c>
      <c r="R26" s="44">
        <f t="shared" si="46"/>
        <v>35.971319480107844</v>
      </c>
      <c r="S26" s="44">
        <f t="shared" si="46"/>
        <v>36.984803886874502</v>
      </c>
      <c r="T26" s="44">
        <f t="shared" si="46"/>
        <v>37.395825743848015</v>
      </c>
      <c r="U26" s="44">
        <f t="shared" si="46"/>
        <v>36.000059518400391</v>
      </c>
      <c r="V26" s="44">
        <f t="shared" si="46"/>
        <v>37.145953677198037</v>
      </c>
      <c r="W26" s="44">
        <f t="shared" si="46"/>
        <v>37.725641050750674</v>
      </c>
      <c r="X26" s="44">
        <f t="shared" si="46"/>
        <v>35.961091119018235</v>
      </c>
      <c r="Y26" s="44">
        <f t="shared" si="46"/>
        <v>37.412739261643303</v>
      </c>
      <c r="Z26" s="44">
        <f t="shared" si="46"/>
        <v>36.39884868915744</v>
      </c>
      <c r="AA26" s="44">
        <f t="shared" si="46"/>
        <v>35.589733473732835</v>
      </c>
      <c r="AB26" s="44">
        <f t="shared" si="46"/>
        <v>36.253422236236226</v>
      </c>
      <c r="AC26" s="44">
        <f t="shared" si="46"/>
        <v>36.601285189902775</v>
      </c>
      <c r="AD26" s="44">
        <f t="shared" si="46"/>
        <v>35.842916505115014</v>
      </c>
      <c r="AE26" s="44">
        <f t="shared" si="46"/>
        <v>36.464979672798712</v>
      </c>
      <c r="AF26" s="129">
        <f t="shared" si="46"/>
        <v>36.362482154508683</v>
      </c>
      <c r="AG26" s="129">
        <f t="shared" si="46"/>
        <v>35.840087459401218</v>
      </c>
      <c r="AH26" s="129">
        <f t="shared" si="46"/>
        <v>36.268589460259363</v>
      </c>
      <c r="AI26" s="129">
        <f t="shared" si="46"/>
        <v>36.572537916680176</v>
      </c>
      <c r="AJ26" s="129">
        <f t="shared" si="46"/>
        <v>35.820540276496175</v>
      </c>
      <c r="AK26" s="129">
        <f t="shared" si="46"/>
        <v>36.437377500299064</v>
      </c>
      <c r="AL26" s="129">
        <f t="shared" si="46"/>
        <v>37.774117689499789</v>
      </c>
      <c r="AM26" s="129">
        <f t="shared" si="46"/>
        <v>35.764923914510888</v>
      </c>
      <c r="AN26" s="129">
        <f t="shared" si="46"/>
        <v>37.415445058618602</v>
      </c>
      <c r="AO26" s="129">
        <f t="shared" si="46"/>
        <v>37.542557399909832</v>
      </c>
      <c r="AP26" s="129">
        <f t="shared" si="46"/>
        <v>35.734287230755363</v>
      </c>
      <c r="AQ26" s="129">
        <f t="shared" si="46"/>
        <v>37.219752786941044</v>
      </c>
      <c r="AR26" s="129">
        <f t="shared" si="46"/>
        <v>37.17033321519542</v>
      </c>
      <c r="AS26" s="129">
        <f t="shared" si="46"/>
        <v>35.685535397118521</v>
      </c>
      <c r="AT26" s="129">
        <f t="shared" si="46"/>
        <v>36.905273495040149</v>
      </c>
      <c r="AU26" s="129">
        <f t="shared" si="46"/>
        <v>37.324027347221048</v>
      </c>
      <c r="AV26" s="129">
        <f t="shared" si="46"/>
        <v>35.731527139807064</v>
      </c>
      <c r="AW26" s="129">
        <f t="shared" si="46"/>
        <v>37.039741059764694</v>
      </c>
      <c r="AX26" s="129">
        <f t="shared" si="46"/>
        <v>37.059136283407568</v>
      </c>
      <c r="AY26" s="129">
        <f t="shared" si="46"/>
        <v>34.960336210058387</v>
      </c>
      <c r="AZ26" s="129">
        <f t="shared" si="46"/>
        <v>36.677516614650429</v>
      </c>
      <c r="BA26" s="129">
        <f t="shared" si="46"/>
        <v>37.705510814478231</v>
      </c>
      <c r="BB26" s="129">
        <f t="shared" si="46"/>
        <v>34.926555623256078</v>
      </c>
      <c r="BC26" s="129">
        <f t="shared" si="46"/>
        <v>37.193654610921321</v>
      </c>
      <c r="BD26" s="129">
        <f t="shared" si="46"/>
        <v>37.576748276901917</v>
      </c>
      <c r="BE26" s="129">
        <f t="shared" si="46"/>
        <v>34.961069095961115</v>
      </c>
      <c r="BF26" s="129">
        <f t="shared" si="46"/>
        <v>37.094965907935261</v>
      </c>
      <c r="BG26" s="129">
        <f t="shared" si="46"/>
        <v>37.317974151653807</v>
      </c>
      <c r="BH26" s="129">
        <f t="shared" si="46"/>
        <v>35.045932838221589</v>
      </c>
      <c r="BI26" s="129">
        <f t="shared" si="46"/>
        <v>36.899486496764204</v>
      </c>
      <c r="BJ26" s="129">
        <f t="shared" si="46"/>
        <v>36.683311047004487</v>
      </c>
      <c r="BK26" s="129">
        <f t="shared" si="46"/>
        <v>34.754767962445044</v>
      </c>
      <c r="BL26" s="129">
        <f t="shared" si="46"/>
        <v>36.328092386129143</v>
      </c>
      <c r="BM26" s="44">
        <f t="shared" ref="BM26:BO26" si="47">(BM7/BM20)*100</f>
        <v>36.677738622898012</v>
      </c>
      <c r="BN26" s="44">
        <f t="shared" si="47"/>
        <v>34.651973409409528</v>
      </c>
      <c r="BO26" s="44">
        <f t="shared" si="47"/>
        <v>36.304612602460864</v>
      </c>
      <c r="BP26" s="2" t="s">
        <v>23</v>
      </c>
    </row>
    <row r="27" spans="1:68" x14ac:dyDescent="0.25">
      <c r="A27" s="27" t="s">
        <v>5</v>
      </c>
      <c r="B27" s="53">
        <f t="shared" ref="B27:BL27" si="48">(B8/B20)*100</f>
        <v>0</v>
      </c>
      <c r="C27" s="53">
        <f t="shared" si="48"/>
        <v>7.9736912931652482</v>
      </c>
      <c r="D27" s="53">
        <f t="shared" si="48"/>
        <v>1.4388468117283801</v>
      </c>
      <c r="E27" s="53">
        <f t="shared" si="48"/>
        <v>0</v>
      </c>
      <c r="F27" s="53">
        <f t="shared" si="48"/>
        <v>8.00757388967439</v>
      </c>
      <c r="G27" s="53">
        <f t="shared" si="48"/>
        <v>1.4401313644484355</v>
      </c>
      <c r="H27" s="53">
        <f t="shared" si="48"/>
        <v>0</v>
      </c>
      <c r="I27" s="53">
        <f t="shared" si="48"/>
        <v>7.9811837070100271</v>
      </c>
      <c r="J27" s="53">
        <f t="shared" si="48"/>
        <v>1.435385191601066</v>
      </c>
      <c r="K27" s="53">
        <f t="shared" si="48"/>
        <v>0</v>
      </c>
      <c r="L27" s="53">
        <f t="shared" si="48"/>
        <v>8.0087588616586984</v>
      </c>
      <c r="M27" s="53">
        <f t="shared" si="48"/>
        <v>1.4337387553742</v>
      </c>
      <c r="N27" s="53">
        <f t="shared" si="48"/>
        <v>0</v>
      </c>
      <c r="O27" s="53">
        <f t="shared" si="48"/>
        <v>8.0369064385804165</v>
      </c>
      <c r="P27" s="53">
        <f t="shared" si="48"/>
        <v>1.4387784893108257</v>
      </c>
      <c r="Q27" s="53">
        <f t="shared" si="48"/>
        <v>0</v>
      </c>
      <c r="R27" s="53">
        <f t="shared" si="48"/>
        <v>8.0549109047355536</v>
      </c>
      <c r="S27" s="53">
        <f t="shared" si="48"/>
        <v>1.4420016746015225</v>
      </c>
      <c r="T27" s="53">
        <f t="shared" si="48"/>
        <v>0</v>
      </c>
      <c r="U27" s="53">
        <f t="shared" si="48"/>
        <v>8.0685506518227808</v>
      </c>
      <c r="V27" s="53">
        <f t="shared" si="48"/>
        <v>1.4444434816399294</v>
      </c>
      <c r="W27" s="53">
        <f t="shared" si="48"/>
        <v>0</v>
      </c>
      <c r="X27" s="53">
        <f t="shared" si="48"/>
        <v>8.1080961257625876</v>
      </c>
      <c r="Y27" s="53">
        <f t="shared" si="48"/>
        <v>1.4377818039497865</v>
      </c>
      <c r="Z27" s="53">
        <f t="shared" si="48"/>
        <v>0</v>
      </c>
      <c r="AA27" s="53">
        <f t="shared" si="48"/>
        <v>8.1284728650251985</v>
      </c>
      <c r="AB27" s="53">
        <f t="shared" si="48"/>
        <v>1.4609723731454594</v>
      </c>
      <c r="AC27" s="53">
        <f t="shared" si="48"/>
        <v>0</v>
      </c>
      <c r="AD27" s="53">
        <f t="shared" si="48"/>
        <v>8.1305089309357133</v>
      </c>
      <c r="AE27" s="53">
        <f t="shared" si="48"/>
        <v>1.4613383257782058</v>
      </c>
      <c r="AF27" s="53">
        <f t="shared" si="48"/>
        <v>0</v>
      </c>
      <c r="AG27" s="53">
        <f t="shared" si="48"/>
        <v>8.1305089309357133</v>
      </c>
      <c r="AH27" s="53">
        <f t="shared" si="48"/>
        <v>1.461338325778206</v>
      </c>
      <c r="AI27" s="53">
        <f t="shared" si="48"/>
        <v>0</v>
      </c>
      <c r="AJ27" s="53">
        <f t="shared" si="48"/>
        <v>8.1345810627567445</v>
      </c>
      <c r="AK27" s="53">
        <f t="shared" si="48"/>
        <v>1.4620702310436997</v>
      </c>
      <c r="AL27" s="53">
        <f t="shared" si="48"/>
        <v>0</v>
      </c>
      <c r="AM27" s="53">
        <f t="shared" si="48"/>
        <v>8.159013853682934</v>
      </c>
      <c r="AN27" s="53">
        <f t="shared" si="48"/>
        <v>1.4565120600737806</v>
      </c>
      <c r="AO27" s="53">
        <f t="shared" si="48"/>
        <v>0</v>
      </c>
      <c r="AP27" s="53">
        <f t="shared" si="48"/>
        <v>8.1611857930585465</v>
      </c>
      <c r="AQ27" s="53">
        <f t="shared" si="48"/>
        <v>1.4568997853492929</v>
      </c>
      <c r="AR27" s="53">
        <f t="shared" si="48"/>
        <v>0</v>
      </c>
      <c r="AS27" s="53">
        <f t="shared" si="48"/>
        <v>8.1814365046045339</v>
      </c>
      <c r="AT27" s="53">
        <f t="shared" si="48"/>
        <v>1.4605148552732756</v>
      </c>
      <c r="AU27" s="53">
        <f t="shared" si="48"/>
        <v>0</v>
      </c>
      <c r="AV27" s="53">
        <f t="shared" si="48"/>
        <v>8.1868660136992428</v>
      </c>
      <c r="AW27" s="53">
        <f t="shared" si="48"/>
        <v>1.4614841078837675</v>
      </c>
      <c r="AX27" s="53">
        <f t="shared" si="48"/>
        <v>0</v>
      </c>
      <c r="AY27" s="53">
        <f t="shared" si="48"/>
        <v>8.015298676713801</v>
      </c>
      <c r="AZ27" s="53">
        <f t="shared" si="48"/>
        <v>1.4574020960062133</v>
      </c>
      <c r="BA27" s="53">
        <f t="shared" si="48"/>
        <v>0</v>
      </c>
      <c r="BB27" s="53">
        <f t="shared" si="48"/>
        <v>8.2115437824487074</v>
      </c>
      <c r="BC27" s="53">
        <f t="shared" si="48"/>
        <v>1.5124855697932416</v>
      </c>
      <c r="BD27" s="53">
        <f t="shared" si="48"/>
        <v>0</v>
      </c>
      <c r="BE27" s="53">
        <f t="shared" si="48"/>
        <v>8.2124583131120801</v>
      </c>
      <c r="BF27" s="53">
        <f t="shared" si="48"/>
        <v>1.5126540173431948</v>
      </c>
      <c r="BG27" s="53">
        <f t="shared" si="48"/>
        <v>0</v>
      </c>
      <c r="BH27" s="53">
        <f t="shared" si="48"/>
        <v>8.2123276658744562</v>
      </c>
      <c r="BI27" s="53">
        <f t="shared" si="48"/>
        <v>1.5126299534074872</v>
      </c>
      <c r="BJ27" s="53">
        <f t="shared" si="48"/>
        <v>0</v>
      </c>
      <c r="BK27" s="53">
        <f t="shared" si="48"/>
        <v>8.3891148045276811</v>
      </c>
      <c r="BL27" s="53">
        <f t="shared" si="48"/>
        <v>1.5451924049052863</v>
      </c>
      <c r="BM27" s="53">
        <f t="shared" ref="BM27:BO27" si="49">(BM8/BM20)*100</f>
        <v>0</v>
      </c>
      <c r="BN27" s="53">
        <f t="shared" si="49"/>
        <v>8.4215153194586119</v>
      </c>
      <c r="BO27" s="53">
        <f t="shared" si="49"/>
        <v>1.551160260960764</v>
      </c>
      <c r="BP27" s="3" t="s">
        <v>24</v>
      </c>
    </row>
    <row r="28" spans="1:68" x14ac:dyDescent="0.25">
      <c r="A28" s="34" t="s">
        <v>6</v>
      </c>
      <c r="B28" s="52">
        <f t="shared" ref="B28:BL28" si="50">(B9/B20)*100</f>
        <v>11.083876409475272</v>
      </c>
      <c r="C28" s="52">
        <f t="shared" si="50"/>
        <v>10.249968354336838</v>
      </c>
      <c r="D28" s="52">
        <f t="shared" si="50"/>
        <v>10.933398305634077</v>
      </c>
      <c r="E28" s="52">
        <f t="shared" si="50"/>
        <v>11.140674941381276</v>
      </c>
      <c r="F28" s="52">
        <f t="shared" si="50"/>
        <v>10.290655590406381</v>
      </c>
      <c r="G28" s="52">
        <f t="shared" si="50"/>
        <v>10.987802230546157</v>
      </c>
      <c r="H28" s="52">
        <f t="shared" si="50"/>
        <v>11.019600480951066</v>
      </c>
      <c r="I28" s="52">
        <f t="shared" si="50"/>
        <v>10.294065527178189</v>
      </c>
      <c r="J28" s="52">
        <f t="shared" si="50"/>
        <v>10.88911581014718</v>
      </c>
      <c r="K28" s="52">
        <f t="shared" si="50"/>
        <v>10.77527798568503</v>
      </c>
      <c r="L28" s="52">
        <f t="shared" si="50"/>
        <v>10.287251897674953</v>
      </c>
      <c r="M28" s="52">
        <f t="shared" si="50"/>
        <v>10.687910900709669</v>
      </c>
      <c r="N28" s="52">
        <f t="shared" si="50"/>
        <v>9.8921001398119746</v>
      </c>
      <c r="O28" s="52">
        <f t="shared" si="50"/>
        <v>10.285417927524886</v>
      </c>
      <c r="P28" s="52">
        <f t="shared" si="50"/>
        <v>9.9625124529015139</v>
      </c>
      <c r="Q28" s="52">
        <f t="shared" si="50"/>
        <v>9.6701934225622956</v>
      </c>
      <c r="R28" s="52">
        <f t="shared" si="50"/>
        <v>10.292237801068499</v>
      </c>
      <c r="S28" s="52">
        <f t="shared" si="50"/>
        <v>9.781552697182585</v>
      </c>
      <c r="T28" s="52">
        <f t="shared" si="50"/>
        <v>9.5631347883447901</v>
      </c>
      <c r="U28" s="52">
        <f t="shared" si="50"/>
        <v>10.272869360204638</v>
      </c>
      <c r="V28" s="52">
        <f t="shared" si="50"/>
        <v>9.6901924868405995</v>
      </c>
      <c r="W28" s="52">
        <f t="shared" si="50"/>
        <v>9.2703839866337763</v>
      </c>
      <c r="X28" s="52">
        <f t="shared" si="50"/>
        <v>10.392458162586522</v>
      </c>
      <c r="Y28" s="52">
        <f t="shared" si="50"/>
        <v>9.4693576800685069</v>
      </c>
      <c r="Z28" s="52">
        <f t="shared" si="50"/>
        <v>10.625176129410407</v>
      </c>
      <c r="AA28" s="52">
        <f t="shared" si="50"/>
        <v>11.02841439382733</v>
      </c>
      <c r="AB28" s="52">
        <f t="shared" si="50"/>
        <v>10.697652223492371</v>
      </c>
      <c r="AC28" s="52">
        <f t="shared" si="50"/>
        <v>10.482738921831219</v>
      </c>
      <c r="AD28" s="52">
        <f t="shared" si="50"/>
        <v>10.775942220923374</v>
      </c>
      <c r="AE28" s="52">
        <f t="shared" si="50"/>
        <v>10.535437863785232</v>
      </c>
      <c r="AF28" s="52">
        <f t="shared" si="50"/>
        <v>10.712292620647917</v>
      </c>
      <c r="AG28" s="52">
        <f t="shared" si="50"/>
        <v>10.773227466376021</v>
      </c>
      <c r="AH28" s="52">
        <f t="shared" si="50"/>
        <v>10.723244754910885</v>
      </c>
      <c r="AI28" s="52">
        <f t="shared" si="50"/>
        <v>10.492015651380445</v>
      </c>
      <c r="AJ28" s="52">
        <f t="shared" si="50"/>
        <v>10.766440580007636</v>
      </c>
      <c r="AK28" s="52">
        <f t="shared" si="50"/>
        <v>10.541339459909331</v>
      </c>
      <c r="AL28" s="52">
        <f t="shared" si="50"/>
        <v>9.540553403819688</v>
      </c>
      <c r="AM28" s="52">
        <f t="shared" si="50"/>
        <v>10.80716189821795</v>
      </c>
      <c r="AN28" s="52">
        <f t="shared" si="50"/>
        <v>9.7666629043753499</v>
      </c>
      <c r="AO28" s="52">
        <f t="shared" si="50"/>
        <v>9.7445103499817289</v>
      </c>
      <c r="AP28" s="52">
        <f t="shared" si="50"/>
        <v>10.80716189821795</v>
      </c>
      <c r="AQ28" s="52">
        <f t="shared" si="50"/>
        <v>9.9342103337565426</v>
      </c>
      <c r="AR28" s="52">
        <f t="shared" si="50"/>
        <v>10.121629383416058</v>
      </c>
      <c r="AS28" s="52">
        <f t="shared" si="50"/>
        <v>10.759653693639249</v>
      </c>
      <c r="AT28" s="52">
        <f t="shared" si="50"/>
        <v>10.235526739043278</v>
      </c>
      <c r="AU28" s="52">
        <f t="shared" si="50"/>
        <v>9.928084875173635</v>
      </c>
      <c r="AV28" s="52">
        <f t="shared" si="50"/>
        <v>10.759653693639248</v>
      </c>
      <c r="AW28" s="52">
        <f t="shared" si="50"/>
        <v>10.076532963949676</v>
      </c>
      <c r="AX28" s="52">
        <f t="shared" si="50"/>
        <v>10.167759728069008</v>
      </c>
      <c r="AY28" s="52">
        <f t="shared" si="50"/>
        <v>10.494541414668756</v>
      </c>
      <c r="AZ28" s="52">
        <f t="shared" si="50"/>
        <v>10.227177640513187</v>
      </c>
      <c r="BA28" s="52">
        <f t="shared" si="50"/>
        <v>9.5053280968406284</v>
      </c>
      <c r="BB28" s="52">
        <f t="shared" si="50"/>
        <v>11.053199589129072</v>
      </c>
      <c r="BC28" s="52">
        <f t="shared" si="50"/>
        <v>9.7904307959195176</v>
      </c>
      <c r="BD28" s="52">
        <f t="shared" si="50"/>
        <v>9.6453208174256364</v>
      </c>
      <c r="BE28" s="52">
        <f t="shared" si="50"/>
        <v>11.081419392456013</v>
      </c>
      <c r="BF28" s="52">
        <f t="shared" si="50"/>
        <v>9.9098360449004836</v>
      </c>
      <c r="BG28" s="52">
        <f t="shared" si="50"/>
        <v>9.9547708031789597</v>
      </c>
      <c r="BH28" s="52">
        <f t="shared" si="50"/>
        <v>10.987353381366209</v>
      </c>
      <c r="BI28" s="52">
        <f t="shared" si="50"/>
        <v>10.144962354305587</v>
      </c>
      <c r="BJ28" s="52">
        <f t="shared" si="50"/>
        <v>10.565314277057762</v>
      </c>
      <c r="BK28" s="52">
        <f t="shared" si="50"/>
        <v>11.098403533347227</v>
      </c>
      <c r="BL28" s="52">
        <f t="shared" si="50"/>
        <v>10.663504072900169</v>
      </c>
      <c r="BM28" s="52">
        <f t="shared" ref="BM28:BO28" si="51">(BM9/BM20)*100</f>
        <v>10.532363188105904</v>
      </c>
      <c r="BN28" s="52">
        <f t="shared" si="51"/>
        <v>11.185283946367667</v>
      </c>
      <c r="BO28" s="52">
        <f t="shared" si="51"/>
        <v>10.652624767566778</v>
      </c>
      <c r="BP28" s="37" t="s">
        <v>25</v>
      </c>
    </row>
    <row r="29" spans="1:68" ht="45" x14ac:dyDescent="0.25">
      <c r="A29" s="29" t="s">
        <v>7</v>
      </c>
      <c r="B29" s="44">
        <f t="shared" ref="B29:BL29" si="52">(B10/B20)*100</f>
        <v>11.083876409475272</v>
      </c>
      <c r="C29" s="44">
        <f t="shared" si="52"/>
        <v>10.249968354336838</v>
      </c>
      <c r="D29" s="44">
        <f t="shared" si="52"/>
        <v>10.933398305634077</v>
      </c>
      <c r="E29" s="44">
        <f t="shared" si="52"/>
        <v>11.140674941381276</v>
      </c>
      <c r="F29" s="44">
        <f t="shared" si="52"/>
        <v>10.290655590406381</v>
      </c>
      <c r="G29" s="44">
        <f t="shared" si="52"/>
        <v>10.987802230546157</v>
      </c>
      <c r="H29" s="44">
        <f t="shared" si="52"/>
        <v>11.019600480951066</v>
      </c>
      <c r="I29" s="44">
        <f t="shared" si="52"/>
        <v>10.294065527178189</v>
      </c>
      <c r="J29" s="44">
        <f t="shared" si="52"/>
        <v>10.88911581014718</v>
      </c>
      <c r="K29" s="44">
        <f t="shared" si="52"/>
        <v>10.77527798568503</v>
      </c>
      <c r="L29" s="44">
        <f t="shared" si="52"/>
        <v>10.287251897674953</v>
      </c>
      <c r="M29" s="44">
        <f t="shared" si="52"/>
        <v>10.687910900709669</v>
      </c>
      <c r="N29" s="44">
        <f t="shared" si="52"/>
        <v>9.8921001398119746</v>
      </c>
      <c r="O29" s="44">
        <f t="shared" si="52"/>
        <v>10.285417927524886</v>
      </c>
      <c r="P29" s="44">
        <f t="shared" si="52"/>
        <v>9.9625124529015139</v>
      </c>
      <c r="Q29" s="44">
        <f t="shared" si="52"/>
        <v>9.6701934225622956</v>
      </c>
      <c r="R29" s="44">
        <f t="shared" si="52"/>
        <v>10.292237801068499</v>
      </c>
      <c r="S29" s="44">
        <f t="shared" si="52"/>
        <v>9.781552697182585</v>
      </c>
      <c r="T29" s="44">
        <f t="shared" si="52"/>
        <v>9.5631347883447901</v>
      </c>
      <c r="U29" s="44">
        <f t="shared" si="52"/>
        <v>10.272869360204638</v>
      </c>
      <c r="V29" s="44">
        <f t="shared" si="52"/>
        <v>9.6901924868405995</v>
      </c>
      <c r="W29" s="44">
        <f t="shared" si="52"/>
        <v>9.2703839866337763</v>
      </c>
      <c r="X29" s="44">
        <f t="shared" si="52"/>
        <v>10.392458162586522</v>
      </c>
      <c r="Y29" s="44">
        <f t="shared" si="52"/>
        <v>9.4693576800685069</v>
      </c>
      <c r="Z29" s="44">
        <f t="shared" si="52"/>
        <v>10.625176129410407</v>
      </c>
      <c r="AA29" s="44">
        <f t="shared" si="52"/>
        <v>11.02841439382733</v>
      </c>
      <c r="AB29" s="44">
        <f t="shared" si="52"/>
        <v>10.697652223492371</v>
      </c>
      <c r="AC29" s="44">
        <f t="shared" si="52"/>
        <v>10.482738921831219</v>
      </c>
      <c r="AD29" s="44">
        <f t="shared" si="52"/>
        <v>10.775942220923374</v>
      </c>
      <c r="AE29" s="44">
        <f t="shared" si="52"/>
        <v>10.535437863785232</v>
      </c>
      <c r="AF29" s="129">
        <f t="shared" si="52"/>
        <v>10.712292620647917</v>
      </c>
      <c r="AG29" s="129">
        <f t="shared" si="52"/>
        <v>10.773227466376021</v>
      </c>
      <c r="AH29" s="129">
        <f t="shared" si="52"/>
        <v>10.723244754910885</v>
      </c>
      <c r="AI29" s="129">
        <f t="shared" si="52"/>
        <v>10.492015651380445</v>
      </c>
      <c r="AJ29" s="129">
        <f t="shared" si="52"/>
        <v>10.766440580007636</v>
      </c>
      <c r="AK29" s="129">
        <f t="shared" si="52"/>
        <v>10.541339459909331</v>
      </c>
      <c r="AL29" s="129">
        <f t="shared" si="52"/>
        <v>9.540553403819688</v>
      </c>
      <c r="AM29" s="129">
        <f t="shared" si="52"/>
        <v>10.80716189821795</v>
      </c>
      <c r="AN29" s="129">
        <f t="shared" si="52"/>
        <v>9.7666629043753499</v>
      </c>
      <c r="AO29" s="129">
        <f t="shared" si="52"/>
        <v>9.7445103499817289</v>
      </c>
      <c r="AP29" s="129">
        <f t="shared" si="52"/>
        <v>10.80716189821795</v>
      </c>
      <c r="AQ29" s="129">
        <f t="shared" si="52"/>
        <v>9.9342103337565426</v>
      </c>
      <c r="AR29" s="129">
        <f t="shared" si="52"/>
        <v>10.121629383416058</v>
      </c>
      <c r="AS29" s="129">
        <f t="shared" si="52"/>
        <v>10.759653693639249</v>
      </c>
      <c r="AT29" s="129">
        <f t="shared" si="52"/>
        <v>10.235526739043278</v>
      </c>
      <c r="AU29" s="129">
        <f t="shared" si="52"/>
        <v>9.928084875173635</v>
      </c>
      <c r="AV29" s="129">
        <f t="shared" si="52"/>
        <v>10.759653693639248</v>
      </c>
      <c r="AW29" s="129">
        <f t="shared" si="52"/>
        <v>10.076532963949676</v>
      </c>
      <c r="AX29" s="129">
        <f t="shared" si="52"/>
        <v>10.167759728069008</v>
      </c>
      <c r="AY29" s="129">
        <f t="shared" si="52"/>
        <v>10.494541414668756</v>
      </c>
      <c r="AZ29" s="129">
        <f t="shared" si="52"/>
        <v>10.227177640513187</v>
      </c>
      <c r="BA29" s="129">
        <f t="shared" si="52"/>
        <v>9.5053280968406284</v>
      </c>
      <c r="BB29" s="129">
        <f t="shared" si="52"/>
        <v>11.053199589129072</v>
      </c>
      <c r="BC29" s="129">
        <f t="shared" si="52"/>
        <v>9.7904307959195176</v>
      </c>
      <c r="BD29" s="129">
        <f t="shared" si="52"/>
        <v>9.6453208174256364</v>
      </c>
      <c r="BE29" s="129">
        <f t="shared" si="52"/>
        <v>11.081419392456013</v>
      </c>
      <c r="BF29" s="129">
        <f t="shared" si="52"/>
        <v>9.9098360449004836</v>
      </c>
      <c r="BG29" s="129">
        <f t="shared" si="52"/>
        <v>9.9547708031789597</v>
      </c>
      <c r="BH29" s="129">
        <f t="shared" si="52"/>
        <v>10.987353381366209</v>
      </c>
      <c r="BI29" s="129">
        <f t="shared" si="52"/>
        <v>10.144962354305587</v>
      </c>
      <c r="BJ29" s="129">
        <f t="shared" si="52"/>
        <v>10.565314277057762</v>
      </c>
      <c r="BK29" s="129">
        <f t="shared" si="52"/>
        <v>11.098403533347227</v>
      </c>
      <c r="BL29" s="129">
        <f t="shared" si="52"/>
        <v>10.663504072900169</v>
      </c>
      <c r="BM29" s="44">
        <f t="shared" ref="BM29:BO29" si="53">(BM10/BM20)*100</f>
        <v>10.532363188105904</v>
      </c>
      <c r="BN29" s="44">
        <f t="shared" si="53"/>
        <v>11.185283946367667</v>
      </c>
      <c r="BO29" s="44">
        <f t="shared" si="53"/>
        <v>10.652624767566778</v>
      </c>
      <c r="BP29" s="5" t="s">
        <v>26</v>
      </c>
    </row>
    <row r="30" spans="1:68" x14ac:dyDescent="0.25">
      <c r="A30" s="30" t="s">
        <v>8</v>
      </c>
      <c r="B30" s="45">
        <f t="shared" ref="B30:BL30" si="54">(B11/B20)*100</f>
        <v>25.64986239927542</v>
      </c>
      <c r="C30" s="45">
        <f t="shared" si="54"/>
        <v>9.2236034308071915</v>
      </c>
      <c r="D30" s="45">
        <f t="shared" si="54"/>
        <v>22.685755879919174</v>
      </c>
      <c r="E30" s="45">
        <f t="shared" si="54"/>
        <v>25.669019566039925</v>
      </c>
      <c r="F30" s="45">
        <f t="shared" si="54"/>
        <v>9.2613457162159154</v>
      </c>
      <c r="G30" s="45">
        <f t="shared" si="54"/>
        <v>22.718162533144937</v>
      </c>
      <c r="H30" s="45">
        <f t="shared" si="54"/>
        <v>25.669019566039925</v>
      </c>
      <c r="I30" s="45">
        <f t="shared" si="54"/>
        <v>9.2613457162159172</v>
      </c>
      <c r="J30" s="45">
        <f t="shared" si="54"/>
        <v>22.718162533144934</v>
      </c>
      <c r="K30" s="45">
        <f t="shared" si="54"/>
        <v>25.788180067982903</v>
      </c>
      <c r="L30" s="45">
        <f t="shared" si="54"/>
        <v>9.2613513375667189</v>
      </c>
      <c r="M30" s="45">
        <f t="shared" si="54"/>
        <v>22.829525017489601</v>
      </c>
      <c r="N30" s="45">
        <f t="shared" si="54"/>
        <v>25.788180067982903</v>
      </c>
      <c r="O30" s="45">
        <f t="shared" si="54"/>
        <v>9.2613457162159172</v>
      </c>
      <c r="P30" s="45">
        <f t="shared" si="54"/>
        <v>22.829522536823983</v>
      </c>
      <c r="Q30" s="45">
        <f t="shared" si="54"/>
        <v>25.788180067982903</v>
      </c>
      <c r="R30" s="45">
        <f t="shared" si="54"/>
        <v>9.2613457162159172</v>
      </c>
      <c r="S30" s="45">
        <f t="shared" si="54"/>
        <v>22.829522536823983</v>
      </c>
      <c r="T30" s="45">
        <f t="shared" si="54"/>
        <v>25.788180067982903</v>
      </c>
      <c r="U30" s="45">
        <f t="shared" si="54"/>
        <v>9.2613457162159172</v>
      </c>
      <c r="V30" s="45">
        <f t="shared" si="54"/>
        <v>22.829522536823983</v>
      </c>
      <c r="W30" s="45">
        <f t="shared" si="54"/>
        <v>25.847665348837189</v>
      </c>
      <c r="X30" s="45">
        <f t="shared" si="54"/>
        <v>9.3691591424176863</v>
      </c>
      <c r="Y30" s="45">
        <f t="shared" si="54"/>
        <v>22.925586477006448</v>
      </c>
      <c r="Z30" s="45">
        <f t="shared" si="54"/>
        <v>25.847665348837189</v>
      </c>
      <c r="AA30" s="45">
        <f t="shared" si="54"/>
        <v>10.021783407668334</v>
      </c>
      <c r="AB30" s="45">
        <f t="shared" si="54"/>
        <v>23.00319792172748</v>
      </c>
      <c r="AC30" s="45">
        <f t="shared" si="54"/>
        <v>25.847665348837189</v>
      </c>
      <c r="AD30" s="45">
        <f t="shared" si="54"/>
        <v>10.021783407668334</v>
      </c>
      <c r="AE30" s="45">
        <f t="shared" si="54"/>
        <v>23.003197921727477</v>
      </c>
      <c r="AF30" s="130">
        <f t="shared" si="54"/>
        <v>25.847665348837189</v>
      </c>
      <c r="AG30" s="130">
        <f t="shared" si="54"/>
        <v>10.021783407668334</v>
      </c>
      <c r="AH30" s="130">
        <f t="shared" si="54"/>
        <v>23.00319792172748</v>
      </c>
      <c r="AI30" s="130">
        <f t="shared" si="54"/>
        <v>25.847665348837189</v>
      </c>
      <c r="AJ30" s="130">
        <f t="shared" si="54"/>
        <v>10.021783407668334</v>
      </c>
      <c r="AK30" s="130">
        <f t="shared" si="54"/>
        <v>23.00319792172748</v>
      </c>
      <c r="AL30" s="130">
        <f t="shared" si="54"/>
        <v>25.951791813539256</v>
      </c>
      <c r="AM30" s="130">
        <f t="shared" si="54"/>
        <v>10.021783407668334</v>
      </c>
      <c r="AN30" s="130">
        <f t="shared" si="54"/>
        <v>23.108035230168053</v>
      </c>
      <c r="AO30" s="130">
        <f t="shared" si="54"/>
        <v>25.951791813539256</v>
      </c>
      <c r="AP30" s="130">
        <f t="shared" si="54"/>
        <v>10.021783407668337</v>
      </c>
      <c r="AQ30" s="130">
        <f t="shared" si="54"/>
        <v>23.108035230168053</v>
      </c>
      <c r="AR30" s="130">
        <f t="shared" si="54"/>
        <v>25.951791813539256</v>
      </c>
      <c r="AS30" s="130">
        <f t="shared" si="54"/>
        <v>10.021783407668337</v>
      </c>
      <c r="AT30" s="130">
        <f t="shared" si="54"/>
        <v>23.108035230168053</v>
      </c>
      <c r="AU30" s="130">
        <f t="shared" si="54"/>
        <v>25.951791813539248</v>
      </c>
      <c r="AV30" s="130">
        <f t="shared" si="54"/>
        <v>10.021783407668334</v>
      </c>
      <c r="AW30" s="130">
        <f t="shared" si="54"/>
        <v>23.108035230168049</v>
      </c>
      <c r="AX30" s="130">
        <f t="shared" si="54"/>
        <v>25.951791813539256</v>
      </c>
      <c r="AY30" s="130">
        <f t="shared" si="54"/>
        <v>9.7995770576465802</v>
      </c>
      <c r="AZ30" s="130">
        <f t="shared" si="54"/>
        <v>23.014874227577035</v>
      </c>
      <c r="BA30" s="130">
        <f t="shared" si="54"/>
        <v>25.951791813539256</v>
      </c>
      <c r="BB30" s="130">
        <f t="shared" si="54"/>
        <v>10.408324824213423</v>
      </c>
      <c r="BC30" s="130">
        <f t="shared" si="54"/>
        <v>23.088838129219692</v>
      </c>
      <c r="BD30" s="130">
        <f t="shared" si="54"/>
        <v>25.951791813539256</v>
      </c>
      <c r="BE30" s="130">
        <f t="shared" si="54"/>
        <v>10.408324824213425</v>
      </c>
      <c r="BF30" s="130">
        <f t="shared" si="54"/>
        <v>23.088838129219695</v>
      </c>
      <c r="BG30" s="130">
        <f t="shared" si="54"/>
        <v>25.951791813539256</v>
      </c>
      <c r="BH30" s="130">
        <f t="shared" si="54"/>
        <v>10.408324824213423</v>
      </c>
      <c r="BI30" s="130">
        <f t="shared" si="54"/>
        <v>23.088838129219695</v>
      </c>
      <c r="BJ30" s="130">
        <f t="shared" si="54"/>
        <v>25.951791813539256</v>
      </c>
      <c r="BK30" s="130">
        <f t="shared" si="54"/>
        <v>10.408324824213425</v>
      </c>
      <c r="BL30" s="130">
        <f t="shared" si="54"/>
        <v>23.088838129219695</v>
      </c>
      <c r="BM30" s="45">
        <f t="shared" ref="BM30:BO30" si="55">(BM11/BM20)*100</f>
        <v>25.951791813539256</v>
      </c>
      <c r="BN30" s="45">
        <f t="shared" si="55"/>
        <v>10.408324824213423</v>
      </c>
      <c r="BO30" s="45">
        <f t="shared" si="55"/>
        <v>23.088838129219695</v>
      </c>
      <c r="BP30" s="6" t="s">
        <v>8</v>
      </c>
    </row>
    <row r="31" spans="1:68" x14ac:dyDescent="0.25">
      <c r="A31" s="31" t="s">
        <v>9</v>
      </c>
      <c r="B31" s="46">
        <f t="shared" ref="B31:BL31" si="56">(B12/B20)*100</f>
        <v>14.565985989800145</v>
      </c>
      <c r="C31" s="46">
        <f t="shared" si="56"/>
        <v>-1.0263649235296459</v>
      </c>
      <c r="D31" s="46">
        <f t="shared" si="56"/>
        <v>11.752357574285098</v>
      </c>
      <c r="E31" s="46">
        <f t="shared" si="56"/>
        <v>14.528344624658651</v>
      </c>
      <c r="F31" s="46">
        <f t="shared" si="56"/>
        <v>-1.0293098741904645</v>
      </c>
      <c r="G31" s="46">
        <f t="shared" si="56"/>
        <v>11.730360302598781</v>
      </c>
      <c r="H31" s="46">
        <f t="shared" si="56"/>
        <v>14.64941908508886</v>
      </c>
      <c r="I31" s="46">
        <f t="shared" si="56"/>
        <v>-1.0327198109622713</v>
      </c>
      <c r="J31" s="46">
        <f t="shared" si="56"/>
        <v>11.829046722997758</v>
      </c>
      <c r="K31" s="46">
        <f t="shared" si="56"/>
        <v>15.012902082297868</v>
      </c>
      <c r="L31" s="46">
        <f t="shared" si="56"/>
        <v>-1.0259005601082338</v>
      </c>
      <c r="M31" s="46">
        <f t="shared" si="56"/>
        <v>12.141614116779932</v>
      </c>
      <c r="N31" s="46">
        <f t="shared" si="56"/>
        <v>15.896079928170929</v>
      </c>
      <c r="O31" s="46">
        <f t="shared" si="56"/>
        <v>-1.0240722113089695</v>
      </c>
      <c r="P31" s="46">
        <f t="shared" si="56"/>
        <v>12.867010083922468</v>
      </c>
      <c r="Q31" s="46">
        <f t="shared" si="56"/>
        <v>16.117986645420608</v>
      </c>
      <c r="R31" s="46">
        <f t="shared" si="56"/>
        <v>-1.0308920848525829</v>
      </c>
      <c r="S31" s="46">
        <f t="shared" si="56"/>
        <v>13.047969839641397</v>
      </c>
      <c r="T31" s="46">
        <f t="shared" si="56"/>
        <v>16.225045279638113</v>
      </c>
      <c r="U31" s="46">
        <f t="shared" si="56"/>
        <v>-1.0115236439887214</v>
      </c>
      <c r="V31" s="46">
        <f t="shared" si="56"/>
        <v>13.139330049983384</v>
      </c>
      <c r="W31" s="46">
        <f t="shared" si="56"/>
        <v>16.577281362203415</v>
      </c>
      <c r="X31" s="46">
        <f t="shared" si="56"/>
        <v>-1.0232990201688346</v>
      </c>
      <c r="Y31" s="46">
        <f t="shared" si="56"/>
        <v>13.456228796937939</v>
      </c>
      <c r="Z31" s="46">
        <f t="shared" si="56"/>
        <v>15.222489219426786</v>
      </c>
      <c r="AA31" s="46">
        <f t="shared" si="56"/>
        <v>-1.006630986158995</v>
      </c>
      <c r="AB31" s="46">
        <f t="shared" si="56"/>
        <v>12.305545698235109</v>
      </c>
      <c r="AC31" s="46">
        <f t="shared" si="56"/>
        <v>15.364926427005971</v>
      </c>
      <c r="AD31" s="46">
        <f t="shared" si="56"/>
        <v>-0.75415881325503986</v>
      </c>
      <c r="AE31" s="46">
        <f t="shared" si="56"/>
        <v>12.467760057942245</v>
      </c>
      <c r="AF31" s="131">
        <f t="shared" si="56"/>
        <v>15.135372728189274</v>
      </c>
      <c r="AG31" s="131">
        <f t="shared" si="56"/>
        <v>-0.75144405870768549</v>
      </c>
      <c r="AH31" s="131">
        <f t="shared" si="56"/>
        <v>12.279953166816595</v>
      </c>
      <c r="AI31" s="131">
        <f t="shared" si="56"/>
        <v>15.355649697456746</v>
      </c>
      <c r="AJ31" s="131">
        <f t="shared" si="56"/>
        <v>-0.74465717233929951</v>
      </c>
      <c r="AK31" s="131">
        <f t="shared" si="56"/>
        <v>12.461858461818151</v>
      </c>
      <c r="AL31" s="131">
        <f t="shared" si="56"/>
        <v>16.411238409719566</v>
      </c>
      <c r="AM31" s="131">
        <f t="shared" si="56"/>
        <v>-0.78537849054961495</v>
      </c>
      <c r="AN31" s="131">
        <f t="shared" si="56"/>
        <v>13.341372325792705</v>
      </c>
      <c r="AO31" s="131">
        <f t="shared" si="56"/>
        <v>16.207281463557528</v>
      </c>
      <c r="AP31" s="131">
        <f t="shared" si="56"/>
        <v>-0.78537849054961495</v>
      </c>
      <c r="AQ31" s="131">
        <f t="shared" si="56"/>
        <v>13.173824896411512</v>
      </c>
      <c r="AR31" s="131">
        <f t="shared" si="56"/>
        <v>15.830162430123194</v>
      </c>
      <c r="AS31" s="131">
        <f t="shared" si="56"/>
        <v>-0.73787028597091386</v>
      </c>
      <c r="AT31" s="131">
        <f t="shared" si="56"/>
        <v>12.872508491124771</v>
      </c>
      <c r="AU31" s="131">
        <f t="shared" si="56"/>
        <v>16.023706938365613</v>
      </c>
      <c r="AV31" s="131">
        <f t="shared" si="56"/>
        <v>-0.73787028597091375</v>
      </c>
      <c r="AW31" s="131">
        <f t="shared" si="56"/>
        <v>13.03150226621837</v>
      </c>
      <c r="AX31" s="131">
        <f t="shared" si="56"/>
        <v>15.784032085470246</v>
      </c>
      <c r="AY31" s="131">
        <f t="shared" si="56"/>
        <v>-0.69496435702217563</v>
      </c>
      <c r="AZ31" s="131">
        <f t="shared" si="56"/>
        <v>12.787696587063849</v>
      </c>
      <c r="BA31" s="131">
        <f t="shared" si="56"/>
        <v>16.446463716698627</v>
      </c>
      <c r="BB31" s="131">
        <f t="shared" si="56"/>
        <v>-0.64487476491564699</v>
      </c>
      <c r="BC31" s="131">
        <f t="shared" si="56"/>
        <v>13.298407333300172</v>
      </c>
      <c r="BD31" s="131">
        <f t="shared" si="56"/>
        <v>16.306470996113621</v>
      </c>
      <c r="BE31" s="131">
        <f t="shared" si="56"/>
        <v>-0.67309456824258784</v>
      </c>
      <c r="BF31" s="131">
        <f t="shared" si="56"/>
        <v>13.17900208431921</v>
      </c>
      <c r="BG31" s="131">
        <f t="shared" si="56"/>
        <v>15.997021010360296</v>
      </c>
      <c r="BH31" s="131">
        <f t="shared" si="56"/>
        <v>-0.57902855715278512</v>
      </c>
      <c r="BI31" s="131">
        <f t="shared" si="56"/>
        <v>12.94387577491411</v>
      </c>
      <c r="BJ31" s="131">
        <f t="shared" si="56"/>
        <v>15.386477536481491</v>
      </c>
      <c r="BK31" s="131">
        <f t="shared" si="56"/>
        <v>-0.6900787091338022</v>
      </c>
      <c r="BL31" s="131">
        <f t="shared" si="56"/>
        <v>12.425334056319521</v>
      </c>
      <c r="BM31" s="46">
        <f t="shared" ref="BM31:BO31" si="57">(BM12/BM20)*100</f>
        <v>15.419428625433348</v>
      </c>
      <c r="BN31" s="46">
        <f t="shared" si="57"/>
        <v>-0.77695912215424479</v>
      </c>
      <c r="BO31" s="46">
        <f t="shared" si="57"/>
        <v>12.436213361652918</v>
      </c>
      <c r="BP31" s="7" t="s">
        <v>27</v>
      </c>
    </row>
    <row r="32" spans="1:68" x14ac:dyDescent="0.25">
      <c r="A32" s="35" t="s">
        <v>10</v>
      </c>
      <c r="B32" s="54">
        <f t="shared" ref="B32:BL32" si="58">(B13/B20)*100</f>
        <v>53.278666555911023</v>
      </c>
      <c r="C32" s="54">
        <f t="shared" si="58"/>
        <v>45.434366367536903</v>
      </c>
      <c r="D32" s="54">
        <f t="shared" si="58"/>
        <v>51.863168275214235</v>
      </c>
      <c r="E32" s="54">
        <f t="shared" si="58"/>
        <v>53.135166605400372</v>
      </c>
      <c r="F32" s="54">
        <f t="shared" si="58"/>
        <v>45.640684727088512</v>
      </c>
      <c r="G32" s="54">
        <f t="shared" si="58"/>
        <v>51.78731286568469</v>
      </c>
      <c r="H32" s="54">
        <f t="shared" si="58"/>
        <v>53.120286466790425</v>
      </c>
      <c r="I32" s="54">
        <f t="shared" si="58"/>
        <v>45.655067294802116</v>
      </c>
      <c r="J32" s="54">
        <f t="shared" si="58"/>
        <v>51.777695512253587</v>
      </c>
      <c r="K32" s="54">
        <f t="shared" si="58"/>
        <v>53.090093618009362</v>
      </c>
      <c r="L32" s="54">
        <f t="shared" si="58"/>
        <v>45.649499023583786</v>
      </c>
      <c r="M32" s="54">
        <f t="shared" si="58"/>
        <v>51.758068391962496</v>
      </c>
      <c r="N32" s="54">
        <f t="shared" si="58"/>
        <v>53.124893578044187</v>
      </c>
      <c r="O32" s="54">
        <f t="shared" si="58"/>
        <v>45.665398039245979</v>
      </c>
      <c r="P32" s="54">
        <f t="shared" si="58"/>
        <v>51.789484014133834</v>
      </c>
      <c r="Q32" s="54">
        <f t="shared" si="58"/>
        <v>53.124003707985231</v>
      </c>
      <c r="R32" s="54">
        <f t="shared" si="58"/>
        <v>45.68153181408811</v>
      </c>
      <c r="S32" s="54">
        <f t="shared" si="58"/>
        <v>51.791641741341387</v>
      </c>
      <c r="T32" s="54">
        <f t="shared" si="58"/>
        <v>53.041039467807202</v>
      </c>
      <c r="U32" s="54">
        <f t="shared" si="58"/>
        <v>45.658520469572181</v>
      </c>
      <c r="V32" s="54">
        <f t="shared" si="58"/>
        <v>51.71941035432144</v>
      </c>
      <c r="W32" s="54">
        <f t="shared" si="58"/>
        <v>53.003974962615551</v>
      </c>
      <c r="X32" s="54">
        <f t="shared" si="58"/>
        <v>45.538354592632643</v>
      </c>
      <c r="Y32" s="54">
        <f t="shared" si="58"/>
        <v>51.680121254338417</v>
      </c>
      <c r="Z32" s="54">
        <f t="shared" si="58"/>
        <v>52.975975181432148</v>
      </c>
      <c r="AA32" s="54">
        <f t="shared" si="58"/>
        <v>45.253379267414637</v>
      </c>
      <c r="AB32" s="54">
        <f t="shared" si="58"/>
        <v>51.587953167125953</v>
      </c>
      <c r="AC32" s="54">
        <f t="shared" si="58"/>
        <v>52.915975888265997</v>
      </c>
      <c r="AD32" s="54">
        <f t="shared" si="58"/>
        <v>45.250632343025892</v>
      </c>
      <c r="AE32" s="54">
        <f t="shared" si="58"/>
        <v>51.538244137637832</v>
      </c>
      <c r="AF32" s="54">
        <f t="shared" si="58"/>
        <v>52.925225224843395</v>
      </c>
      <c r="AG32" s="54">
        <f t="shared" si="58"/>
        <v>45.25617614328705</v>
      </c>
      <c r="AH32" s="54">
        <f t="shared" si="58"/>
        <v>51.546827459051556</v>
      </c>
      <c r="AI32" s="54">
        <f t="shared" si="58"/>
        <v>52.935446431939383</v>
      </c>
      <c r="AJ32" s="54">
        <f t="shared" si="58"/>
        <v>45.278438080739434</v>
      </c>
      <c r="AK32" s="54">
        <f t="shared" si="58"/>
        <v>51.559212808747915</v>
      </c>
      <c r="AL32" s="54">
        <f t="shared" si="58"/>
        <v>52.685328906680532</v>
      </c>
      <c r="AM32" s="54">
        <f t="shared" si="58"/>
        <v>45.268900333588221</v>
      </c>
      <c r="AN32" s="54">
        <f t="shared" si="58"/>
        <v>51.361379976932263</v>
      </c>
      <c r="AO32" s="54">
        <f t="shared" si="58"/>
        <v>52.712932250108437</v>
      </c>
      <c r="AP32" s="54">
        <f t="shared" si="58"/>
        <v>45.297365077968145</v>
      </c>
      <c r="AQ32" s="54">
        <f t="shared" si="58"/>
        <v>51.389137093953117</v>
      </c>
      <c r="AR32" s="54">
        <f t="shared" si="58"/>
        <v>52.708037401388516</v>
      </c>
      <c r="AS32" s="54">
        <f t="shared" si="58"/>
        <v>45.373374404637701</v>
      </c>
      <c r="AT32" s="54">
        <f t="shared" si="58"/>
        <v>51.398684910643297</v>
      </c>
      <c r="AU32" s="54">
        <f t="shared" si="58"/>
        <v>52.747887777605307</v>
      </c>
      <c r="AV32" s="54">
        <f t="shared" si="58"/>
        <v>45.321953152854441</v>
      </c>
      <c r="AW32" s="54">
        <f t="shared" si="58"/>
        <v>51.422241868401855</v>
      </c>
      <c r="AX32" s="54">
        <f t="shared" si="58"/>
        <v>52.773103988523431</v>
      </c>
      <c r="AY32" s="54">
        <f t="shared" si="58"/>
        <v>46.529823698559056</v>
      </c>
      <c r="AZ32" s="54">
        <f t="shared" si="58"/>
        <v>51.637903648830196</v>
      </c>
      <c r="BA32" s="54">
        <f t="shared" si="58"/>
        <v>52.789161088681148</v>
      </c>
      <c r="BB32" s="54">
        <f t="shared" si="58"/>
        <v>45.808701005166142</v>
      </c>
      <c r="BC32" s="54">
        <f t="shared" si="58"/>
        <v>51.503429023365918</v>
      </c>
      <c r="BD32" s="54">
        <f t="shared" si="58"/>
        <v>52.777930905672456</v>
      </c>
      <c r="BE32" s="54">
        <f t="shared" si="58"/>
        <v>45.745053198470792</v>
      </c>
      <c r="BF32" s="54">
        <f t="shared" si="58"/>
        <v>51.482544029821078</v>
      </c>
      <c r="BG32" s="54">
        <f t="shared" si="58"/>
        <v>52.727255045167233</v>
      </c>
      <c r="BH32" s="54">
        <f t="shared" si="58"/>
        <v>45.754386114537752</v>
      </c>
      <c r="BI32" s="54">
        <f t="shared" si="58"/>
        <v>51.442921195522743</v>
      </c>
      <c r="BJ32" s="54">
        <f t="shared" si="58"/>
        <v>52.751374675937754</v>
      </c>
      <c r="BK32" s="54">
        <f t="shared" si="58"/>
        <v>45.757713699680053</v>
      </c>
      <c r="BL32" s="54">
        <f t="shared" si="58"/>
        <v>51.463211136065425</v>
      </c>
      <c r="BM32" s="54">
        <f t="shared" ref="BM32:BO32" si="59">(BM13/BM20)*100</f>
        <v>52.789898188996091</v>
      </c>
      <c r="BN32" s="54">
        <f t="shared" si="59"/>
        <v>45.741227324764189</v>
      </c>
      <c r="BO32" s="54">
        <f t="shared" si="59"/>
        <v>51.491602369011588</v>
      </c>
      <c r="BP32" s="38" t="s">
        <v>10</v>
      </c>
    </row>
    <row r="33" spans="1:68" x14ac:dyDescent="0.25">
      <c r="A33" s="26" t="s">
        <v>11</v>
      </c>
      <c r="B33" s="48">
        <f t="shared" ref="B33:BL33" si="60">(B14/B20)*100</f>
        <v>3.2364873051131218</v>
      </c>
      <c r="C33" s="48">
        <f t="shared" si="60"/>
        <v>7.7141578686941452</v>
      </c>
      <c r="D33" s="48">
        <f t="shared" si="60"/>
        <v>4.0444797113279201</v>
      </c>
      <c r="E33" s="48">
        <f t="shared" si="60"/>
        <v>3.2316559603752029</v>
      </c>
      <c r="F33" s="48">
        <f t="shared" si="60"/>
        <v>7.7982366436759447</v>
      </c>
      <c r="G33" s="48">
        <f t="shared" si="60"/>
        <v>4.0529379317830472</v>
      </c>
      <c r="H33" s="48">
        <f t="shared" si="60"/>
        <v>3.2311624502243603</v>
      </c>
      <c r="I33" s="48">
        <f t="shared" si="60"/>
        <v>7.8169230971854446</v>
      </c>
      <c r="J33" s="48">
        <f t="shared" si="60"/>
        <v>4.0558938643244353</v>
      </c>
      <c r="K33" s="48">
        <f t="shared" si="60"/>
        <v>3.2205312316648236</v>
      </c>
      <c r="L33" s="48">
        <f t="shared" si="60"/>
        <v>7.8173599492663293</v>
      </c>
      <c r="M33" s="48">
        <f t="shared" si="60"/>
        <v>4.0434616754561317</v>
      </c>
      <c r="N33" s="48">
        <f t="shared" si="60"/>
        <v>3.225091551750956</v>
      </c>
      <c r="O33" s="48">
        <f t="shared" si="60"/>
        <v>7.8201919989723701</v>
      </c>
      <c r="P33" s="48">
        <f t="shared" si="60"/>
        <v>4.0477130081794712</v>
      </c>
      <c r="Q33" s="48">
        <f t="shared" si="60"/>
        <v>3.2244408422636912</v>
      </c>
      <c r="R33" s="48">
        <f t="shared" si="60"/>
        <v>7.8201919989723701</v>
      </c>
      <c r="S33" s="48">
        <f t="shared" si="60"/>
        <v>4.0471787896356073</v>
      </c>
      <c r="T33" s="48">
        <f t="shared" si="60"/>
        <v>3.2216747767039671</v>
      </c>
      <c r="U33" s="48">
        <f t="shared" si="60"/>
        <v>7.820873986326732</v>
      </c>
      <c r="V33" s="48">
        <f t="shared" si="60"/>
        <v>4.0450299994418106</v>
      </c>
      <c r="W33" s="48">
        <f t="shared" si="60"/>
        <v>3.2187503613266082</v>
      </c>
      <c r="X33" s="48">
        <f t="shared" si="60"/>
        <v>7.7777237059363475</v>
      </c>
      <c r="Y33" s="48">
        <f t="shared" si="60"/>
        <v>4.0271779894531168</v>
      </c>
      <c r="Z33" s="48">
        <f t="shared" si="60"/>
        <v>3.2145774688746807</v>
      </c>
      <c r="AA33" s="48">
        <f t="shared" si="60"/>
        <v>7.6421817334498847</v>
      </c>
      <c r="AB33" s="48">
        <f t="shared" si="60"/>
        <v>4.010373630980137</v>
      </c>
      <c r="AC33" s="48">
        <f t="shared" si="60"/>
        <v>3.2146042372510646</v>
      </c>
      <c r="AD33" s="48">
        <f t="shared" si="60"/>
        <v>7.6413673070856785</v>
      </c>
      <c r="AE33" s="48">
        <f t="shared" si="60"/>
        <v>4.0102492070850015</v>
      </c>
      <c r="AF33" s="133">
        <f t="shared" si="60"/>
        <v>3.2135929874765421</v>
      </c>
      <c r="AG33" s="133">
        <f t="shared" si="60"/>
        <v>7.6535837025487732</v>
      </c>
      <c r="AH33" s="133">
        <f t="shared" si="60"/>
        <v>4.0116154302472573</v>
      </c>
      <c r="AI33" s="133">
        <f t="shared" si="60"/>
        <v>3.2164191034272887</v>
      </c>
      <c r="AJ33" s="133">
        <f t="shared" si="60"/>
        <v>7.6034814142623492</v>
      </c>
      <c r="AK33" s="133">
        <f t="shared" si="60"/>
        <v>4.0049284509796017</v>
      </c>
      <c r="AL33" s="133">
        <f t="shared" si="60"/>
        <v>3.1962228571728182</v>
      </c>
      <c r="AM33" s="133">
        <f t="shared" si="60"/>
        <v>7.6055853490365477</v>
      </c>
      <c r="AN33" s="133">
        <f t="shared" si="60"/>
        <v>3.9833632839215136</v>
      </c>
      <c r="AO33" s="133">
        <f t="shared" si="60"/>
        <v>3.1971962578848503</v>
      </c>
      <c r="AP33" s="133">
        <f t="shared" si="60"/>
        <v>7.6207879745017335</v>
      </c>
      <c r="AQ33" s="133">
        <f t="shared" si="60"/>
        <v>3.986876824634547</v>
      </c>
      <c r="AR33" s="133">
        <f t="shared" si="60"/>
        <v>3.1946595166353111</v>
      </c>
      <c r="AS33" s="133">
        <f t="shared" si="60"/>
        <v>7.6201092858648956</v>
      </c>
      <c r="AT33" s="133">
        <f t="shared" si="60"/>
        <v>3.984671774945677</v>
      </c>
      <c r="AU33" s="133">
        <f t="shared" si="60"/>
        <v>3.1945710256614896</v>
      </c>
      <c r="AV33" s="133">
        <f t="shared" si="60"/>
        <v>7.6281178117795889</v>
      </c>
      <c r="AW33" s="133">
        <f t="shared" si="60"/>
        <v>3.9860287286003659</v>
      </c>
      <c r="AX33" s="133">
        <f t="shared" si="60"/>
        <v>3.1955776694826881</v>
      </c>
      <c r="AY33" s="133">
        <f t="shared" si="60"/>
        <v>7.4591837120147124</v>
      </c>
      <c r="AZ33" s="133">
        <f t="shared" si="60"/>
        <v>3.9708186971169237</v>
      </c>
      <c r="BA33" s="133">
        <f t="shared" si="60"/>
        <v>3.1870811791342617</v>
      </c>
      <c r="BB33" s="133">
        <f t="shared" si="60"/>
        <v>7.3427156131525564</v>
      </c>
      <c r="BC33" s="133">
        <f t="shared" si="60"/>
        <v>3.9525081538065283</v>
      </c>
      <c r="BD33" s="133">
        <f t="shared" si="60"/>
        <v>3.1765139115074481</v>
      </c>
      <c r="BE33" s="133">
        <f t="shared" si="60"/>
        <v>7.3240753878772118</v>
      </c>
      <c r="BF33" s="133">
        <f t="shared" si="60"/>
        <v>3.9404539268122143</v>
      </c>
      <c r="BG33" s="133">
        <f t="shared" si="60"/>
        <v>3.1752911432311874</v>
      </c>
      <c r="BH33" s="133">
        <f t="shared" si="60"/>
        <v>7.3188494983722219</v>
      </c>
      <c r="BI33" s="133">
        <f t="shared" si="60"/>
        <v>3.9384938229930895</v>
      </c>
      <c r="BJ33" s="133">
        <f t="shared" si="60"/>
        <v>3.1732558508333022</v>
      </c>
      <c r="BK33" s="133">
        <f t="shared" si="60"/>
        <v>7.3051315384216275</v>
      </c>
      <c r="BL33" s="133">
        <f t="shared" si="60"/>
        <v>3.9343066981799728</v>
      </c>
      <c r="BM33" s="48">
        <f t="shared" ref="BM33:BO33" si="61">(BM14/BM20)*100</f>
        <v>3.1664567943447128</v>
      </c>
      <c r="BN33" s="48">
        <f t="shared" si="61"/>
        <v>7.2836139383848346</v>
      </c>
      <c r="BO33" s="48">
        <f t="shared" si="61"/>
        <v>3.9247966307883408</v>
      </c>
      <c r="BP33" s="2" t="s">
        <v>28</v>
      </c>
    </row>
    <row r="34" spans="1:68" x14ac:dyDescent="0.25">
      <c r="A34" s="21" t="s">
        <v>42</v>
      </c>
      <c r="B34" s="49">
        <f>(B15/B20)*100</f>
        <v>12.706327101474082</v>
      </c>
      <c r="C34" s="49">
        <f t="shared" ref="C34:D34" si="62">(C15/C20)*100</f>
        <v>19.908279087971987</v>
      </c>
      <c r="D34" s="49">
        <f t="shared" si="62"/>
        <v>14.0059141149412</v>
      </c>
      <c r="E34" s="49">
        <f>(E15/E20)*100</f>
        <v>12.716148940496144</v>
      </c>
      <c r="F34" s="49">
        <f t="shared" ref="F34:G34" si="63">(F15/F20)*100</f>
        <v>19.995608847102233</v>
      </c>
      <c r="G34" s="49">
        <f t="shared" si="63"/>
        <v>14.025331805641652</v>
      </c>
      <c r="H34" s="49">
        <f>(H15/H20)*100</f>
        <v>12.721433387371947</v>
      </c>
      <c r="I34" s="49">
        <f t="shared" ref="I34:J34" si="64">(I15/I20)*100</f>
        <v>19.986470216553791</v>
      </c>
      <c r="J34" s="49">
        <f t="shared" si="64"/>
        <v>14.02802231751833</v>
      </c>
      <c r="K34" s="49">
        <f>(K15/K20)*100</f>
        <v>12.755861885914948</v>
      </c>
      <c r="L34" s="49">
        <f t="shared" ref="L34:M34" si="65">(L15/L20)*100</f>
        <v>19.991119864548391</v>
      </c>
      <c r="M34" s="49">
        <f t="shared" si="65"/>
        <v>14.051127475538244</v>
      </c>
      <c r="N34" s="49">
        <f>(N15/N20)*100</f>
        <v>12.751437222011806</v>
      </c>
      <c r="O34" s="49">
        <f t="shared" ref="O34:P34" si="66">(O15/O20)*100</f>
        <v>19.991926115388683</v>
      </c>
      <c r="P34" s="49">
        <f t="shared" si="66"/>
        <v>14.047639902918549</v>
      </c>
      <c r="Q34" s="49">
        <f>(Q15/Q20)*100</f>
        <v>12.755095566784345</v>
      </c>
      <c r="R34" s="49">
        <f t="shared" ref="R34:S34" si="67">(R15/R20)*100</f>
        <v>19.986470216553791</v>
      </c>
      <c r="S34" s="49">
        <f t="shared" si="67"/>
        <v>14.049666602760425</v>
      </c>
      <c r="T34" s="49">
        <f>(T15/T20)*100</f>
        <v>12.764806538883807</v>
      </c>
      <c r="U34" s="49">
        <f t="shared" ref="U34:V34" si="68">(U15/U20)*100</f>
        <v>19.993699282510018</v>
      </c>
      <c r="V34" s="49">
        <f t="shared" si="68"/>
        <v>14.058933260471177</v>
      </c>
      <c r="W34" s="49">
        <f>(W15/W20)*100</f>
        <v>12.782681865780521</v>
      </c>
      <c r="X34" s="49">
        <f t="shared" ref="X34:Y34" si="69">(X15/X20)*100</f>
        <v>20.202694230964386</v>
      </c>
      <c r="Y34" s="49">
        <f t="shared" si="69"/>
        <v>14.098448057777954</v>
      </c>
      <c r="Z34" s="49">
        <f>(Z15/Z20)*100</f>
        <v>12.805390371746647</v>
      </c>
      <c r="AA34" s="49">
        <f t="shared" ref="AA34:AB34" si="70">(AA15/AA20)*100</f>
        <v>20.056752242435444</v>
      </c>
      <c r="AB34" s="49">
        <f t="shared" si="70"/>
        <v>14.108715059750496</v>
      </c>
      <c r="AC34" s="49">
        <f>(AC15/AC20)*100</f>
        <v>12.82710249925846</v>
      </c>
      <c r="AD34" s="49">
        <f t="shared" ref="AD34:AE34" si="71">(AD15/AD20)*100</f>
        <v>20.064739729002394</v>
      </c>
      <c r="AE34" s="49">
        <f t="shared" si="71"/>
        <v>14.127960386722435</v>
      </c>
      <c r="AF34" s="49">
        <f>(AF15/AF20)*100</f>
        <v>12.836724243436642</v>
      </c>
      <c r="AG34" s="49">
        <f t="shared" ref="AG34:AH34" si="72">(AG15/AG20)*100</f>
        <v>20.065203680554536</v>
      </c>
      <c r="AH34" s="49">
        <f t="shared" si="72"/>
        <v>14.13593615357526</v>
      </c>
      <c r="AI34" s="49">
        <f>(AI15/AI20)*100</f>
        <v>12.846732641940376</v>
      </c>
      <c r="AJ34" s="49">
        <f t="shared" ref="AJ34:AK34" si="73">(AJ15/AJ20)*100</f>
        <v>20.1211413337405</v>
      </c>
      <c r="AK34" s="49">
        <f t="shared" si="73"/>
        <v>14.154199654030384</v>
      </c>
      <c r="AL34" s="49">
        <f>(AL15/AL20)*100</f>
        <v>12.777572930186354</v>
      </c>
      <c r="AM34" s="49">
        <f t="shared" ref="AM34:AN34" si="74">(AM15/AM20)*100</f>
        <v>20.136356311338876</v>
      </c>
      <c r="AN34" s="49">
        <f t="shared" si="74"/>
        <v>14.091231288209737</v>
      </c>
      <c r="AO34" s="49">
        <f>(AO15/AO20)*100</f>
        <v>12.782880884269066</v>
      </c>
      <c r="AP34" s="49">
        <f t="shared" ref="AP34:AQ34" si="75">(AP15/AP20)*100</f>
        <v>20.136492049066245</v>
      </c>
      <c r="AQ34" s="49">
        <f t="shared" si="75"/>
        <v>14.095615920475135</v>
      </c>
      <c r="AR34" s="49">
        <f>(AR15/AR20)*100</f>
        <v>12.793119437425124</v>
      </c>
      <c r="AS34" s="49">
        <f t="shared" ref="AS34:AT34" si="76">(AS15/AS20)*100</f>
        <v>20.143414673161995</v>
      </c>
      <c r="AT34" s="49">
        <f t="shared" si="76"/>
        <v>14.105262528237633</v>
      </c>
      <c r="AU34" s="49">
        <f>(AU15/AU20)*100</f>
        <v>12.808811836782732</v>
      </c>
      <c r="AV34" s="49">
        <f t="shared" ref="AV34:AW34" si="77">(AV15/AV20)*100</f>
        <v>20.143821886344099</v>
      </c>
      <c r="AW34" s="49">
        <f t="shared" si="77"/>
        <v>14.118226281902963</v>
      </c>
      <c r="AX34" s="49">
        <f>(AX15/AX20)*100</f>
        <v>12.822306710290457</v>
      </c>
      <c r="AY34" s="49">
        <f t="shared" ref="AY34:AZ34" si="78">(AY15/AY20)*100</f>
        <v>19.697186297170628</v>
      </c>
      <c r="AZ34" s="49">
        <f t="shared" si="78"/>
        <v>14.072349200761614</v>
      </c>
      <c r="BA34" s="49">
        <f>(BA15/BA20)*100</f>
        <v>12.84678921304763</v>
      </c>
      <c r="BB34" s="49">
        <f t="shared" ref="BB34:BC34" si="79">(BB15/BB20)*100</f>
        <v>19.417672364932162</v>
      </c>
      <c r="BC34" s="49">
        <f t="shared" si="79"/>
        <v>14.057081237461489</v>
      </c>
      <c r="BD34" s="49">
        <f>(BD15/BD20)*100</f>
        <v>12.854656886536084</v>
      </c>
      <c r="BE34" s="49">
        <f t="shared" ref="BE34:BF34" si="80">(BE15/BE20)*100</f>
        <v>19.414207600190355</v>
      </c>
      <c r="BF34" s="49">
        <f t="shared" si="80"/>
        <v>14.062861587329939</v>
      </c>
      <c r="BG34" s="49">
        <f>(BG15/BG20)*100</f>
        <v>12.858697974340583</v>
      </c>
      <c r="BH34" s="49">
        <f t="shared" ref="BH34:BI34" si="81">(BH15/BH20)*100</f>
        <v>19.420739962071593</v>
      </c>
      <c r="BI34" s="49">
        <f t="shared" si="81"/>
        <v>14.067361543307252</v>
      </c>
      <c r="BJ34" s="49">
        <f>(BJ15/BJ20)*100</f>
        <v>12.866715905502582</v>
      </c>
      <c r="BK34" s="49">
        <f t="shared" ref="BK34:BL34" si="82">(BK15/BK20)*100</f>
        <v>19.422046434447839</v>
      </c>
      <c r="BL34" s="49">
        <f t="shared" si="82"/>
        <v>14.074143289796231</v>
      </c>
      <c r="BM34" s="49">
        <f>(BM15/BM20)*100</f>
        <v>12.875181541998138</v>
      </c>
      <c r="BN34" s="49">
        <f t="shared" ref="BN34:BO34" si="83">(BN15/BN20)*100</f>
        <v>19.427664265665701</v>
      </c>
      <c r="BO34" s="49">
        <f t="shared" si="83"/>
        <v>14.08208438857973</v>
      </c>
      <c r="BP34" s="9" t="s">
        <v>43</v>
      </c>
    </row>
    <row r="35" spans="1:68" x14ac:dyDescent="0.25">
      <c r="A35" s="21" t="s">
        <v>12</v>
      </c>
      <c r="B35" s="49">
        <f>(B16/B20)*100</f>
        <v>28.309520174960419</v>
      </c>
      <c r="C35" s="49">
        <f t="shared" ref="C35:D35" si="84">(C16/C20)*100</f>
        <v>2.9167493670432671</v>
      </c>
      <c r="D35" s="49">
        <f t="shared" si="84"/>
        <v>23.727413096242852</v>
      </c>
      <c r="E35" s="49">
        <f>(E16/E20)*100</f>
        <v>28.154752370776031</v>
      </c>
      <c r="F35" s="49">
        <f t="shared" ref="F35:G35" si="85">(F16/F20)*100</f>
        <v>2.8945085974490308</v>
      </c>
      <c r="G35" s="49">
        <f t="shared" si="85"/>
        <v>23.611794686865014</v>
      </c>
      <c r="H35" s="49">
        <f>(H16/H20)*100</f>
        <v>28.123297020781663</v>
      </c>
      <c r="I35" s="49">
        <f t="shared" ref="I35:J35" si="86">(I16/I20)*100</f>
        <v>2.9013693902339059</v>
      </c>
      <c r="J35" s="49">
        <f t="shared" si="86"/>
        <v>23.587230347773737</v>
      </c>
      <c r="K35" s="49">
        <f>(K16/K20)*100</f>
        <v>28.029352952352266</v>
      </c>
      <c r="L35" s="49">
        <f t="shared" ref="L35:M35" si="87">(L16/L20)*100</f>
        <v>2.8944148760387867</v>
      </c>
      <c r="M35" s="49">
        <f t="shared" si="87"/>
        <v>23.529662618751978</v>
      </c>
      <c r="N35" s="49">
        <f>(N16/N20)*100</f>
        <v>28.043627070088707</v>
      </c>
      <c r="O35" s="49">
        <f t="shared" ref="O35:P35" si="88">(O16/O20)*100</f>
        <v>2.9032789548261175</v>
      </c>
      <c r="P35" s="49">
        <f t="shared" si="88"/>
        <v>23.542965981340874</v>
      </c>
      <c r="Q35" s="49">
        <f>(Q16/Q20)*100</f>
        <v>28.020727527143119</v>
      </c>
      <c r="R35" s="49">
        <f t="shared" ref="R35:S35" si="89">(R16/R20)*100</f>
        <v>2.9321575729490772</v>
      </c>
      <c r="S35" s="49">
        <f t="shared" si="89"/>
        <v>23.529335838870562</v>
      </c>
      <c r="T35" s="49">
        <f>(T16/T20)*100</f>
        <v>27.916093453487949</v>
      </c>
      <c r="U35" s="49">
        <f t="shared" ref="U35:V35" si="90">(U16/U20)*100</f>
        <v>2.9083281164028674</v>
      </c>
      <c r="V35" s="49">
        <f t="shared" si="90"/>
        <v>23.43916752338016</v>
      </c>
      <c r="W35" s="49">
        <f>(W16/W20)*100</f>
        <v>27.849275065151069</v>
      </c>
      <c r="X35" s="49">
        <f t="shared" ref="X35:Y35" si="91">(X16/X20)*100</f>
        <v>2.8365085780344721</v>
      </c>
      <c r="Y35" s="49">
        <f t="shared" si="91"/>
        <v>23.413844112704282</v>
      </c>
      <c r="Z35" s="49">
        <f>(Z16/Z20)*100</f>
        <v>27.790675728327187</v>
      </c>
      <c r="AA35" s="49">
        <f t="shared" ref="AA35:AB35" si="92">(AA16/AA20)*100</f>
        <v>2.7903060306694996</v>
      </c>
      <c r="AB35" s="49">
        <f t="shared" si="92"/>
        <v>23.297230273910017</v>
      </c>
      <c r="AC35" s="49">
        <f>(AC16/AC20)*100</f>
        <v>27.693720401379014</v>
      </c>
      <c r="AD35" s="49">
        <f t="shared" ref="AD35:AE35" si="93">(AD16/AD20)*100</f>
        <v>2.7849172428930014</v>
      </c>
      <c r="AE35" s="49">
        <f t="shared" si="93"/>
        <v>23.216732673555232</v>
      </c>
      <c r="AF35" s="49">
        <f>(AF16/AF20)*100</f>
        <v>27.674287779572175</v>
      </c>
      <c r="AG35" s="49">
        <f t="shared" ref="AG35:AH35" si="94">(AG16/AG20)*100</f>
        <v>2.7849172428930014</v>
      </c>
      <c r="AH35" s="49">
        <f t="shared" si="94"/>
        <v>23.200792777143313</v>
      </c>
      <c r="AI35" s="49">
        <f>(AI16/AI20)*100</f>
        <v>27.657118632187128</v>
      </c>
      <c r="AJ35" s="49">
        <f t="shared" ref="AJ35:AK35" si="95">(AJ16/AJ20)*100</f>
        <v>2.8052779019981591</v>
      </c>
      <c r="AK35" s="49">
        <f t="shared" si="95"/>
        <v>23.190369055542686</v>
      </c>
      <c r="AL35" s="49">
        <f>(AL16/AL20)*100</f>
        <v>27.513092722590066</v>
      </c>
      <c r="AM35" s="49">
        <f t="shared" ref="AM35:AN35" si="96">(AM16/AM20)*100</f>
        <v>2.7820619997978207</v>
      </c>
      <c r="AN35" s="49">
        <f t="shared" si="96"/>
        <v>23.098215489658003</v>
      </c>
      <c r="AO35" s="49">
        <f>(AO16/AO20)*100</f>
        <v>27.513926278066474</v>
      </c>
      <c r="AP35" s="49">
        <f t="shared" ref="AP35:AQ35" si="97">(AP16/AP20)*100</f>
        <v>2.7959072479893288</v>
      </c>
      <c r="AQ35" s="49">
        <f t="shared" si="97"/>
        <v>23.101371836552755</v>
      </c>
      <c r="AR35" s="49">
        <f>(AR16/AR20)*100</f>
        <v>27.48138799950749</v>
      </c>
      <c r="AS35" s="49">
        <f t="shared" ref="AS35:AT35" si="98">(AS16/AS20)*100</f>
        <v>2.86849123310876</v>
      </c>
      <c r="AT35" s="49">
        <f t="shared" si="98"/>
        <v>23.087599532359754</v>
      </c>
      <c r="AU35" s="49">
        <f>(AU16/AU20)*100</f>
        <v>27.488867433596791</v>
      </c>
      <c r="AV35" s="49">
        <f t="shared" ref="AV35:AW35" si="99">(AV16/AV20)*100</f>
        <v>2.8141961421616726</v>
      </c>
      <c r="AW35" s="49">
        <f t="shared" si="99"/>
        <v>23.084051243940628</v>
      </c>
      <c r="AX35" s="49">
        <f>(AX16/AX20)*100</f>
        <v>27.486278394181735</v>
      </c>
      <c r="AY35" s="49">
        <f t="shared" ref="AY35:AZ35" si="100">(AY16/AY20)*100</f>
        <v>2.7517988394504043</v>
      </c>
      <c r="AZ35" s="49">
        <f t="shared" si="100"/>
        <v>22.988868653055576</v>
      </c>
      <c r="BA35" s="49">
        <f>(BA16/BA20)*100</f>
        <v>27.477768748175198</v>
      </c>
      <c r="BB35" s="49">
        <f t="shared" ref="BB35:BC35" si="101">(BB16/BB20)*100</f>
        <v>2.7674483063567563</v>
      </c>
      <c r="BC35" s="49">
        <f t="shared" si="101"/>
        <v>22.926370852312996</v>
      </c>
      <c r="BD35" s="49">
        <f>(BD16/BD20)*100</f>
        <v>27.424526708423148</v>
      </c>
      <c r="BE35" s="49">
        <f t="shared" ref="BE35:BF35" si="102">(BE16/BE20)*100</f>
        <v>2.7675136299755687</v>
      </c>
      <c r="BF35" s="49">
        <f t="shared" si="102"/>
        <v>22.882947504392625</v>
      </c>
      <c r="BG35" s="49">
        <f>(BG16/BG20)*100</f>
        <v>27.403049831088801</v>
      </c>
      <c r="BH35" s="49">
        <f t="shared" ref="BH35:BI35" si="103">(BH16/BH20)*100</f>
        <v>2.7786186451736703</v>
      </c>
      <c r="BI35" s="49">
        <f t="shared" si="103"/>
        <v>22.867471891083348</v>
      </c>
      <c r="BJ35" s="49">
        <f>(BJ16/BJ20)*100</f>
        <v>27.408268320796981</v>
      </c>
      <c r="BK35" s="49">
        <f t="shared" ref="BK35:BL35" si="104">(BK16/BK20)*100</f>
        <v>2.7965173167282584</v>
      </c>
      <c r="BL35" s="49">
        <f t="shared" si="104"/>
        <v>22.875025945524925</v>
      </c>
      <c r="BM35" s="49">
        <f>(BM16/BM20)*100</f>
        <v>27.431503602272127</v>
      </c>
      <c r="BN35" s="49">
        <f t="shared" ref="BN35:BO35" si="105">(BN16/BN20)*100</f>
        <v>2.7996646086826371</v>
      </c>
      <c r="BO35" s="49">
        <f t="shared" si="105"/>
        <v>22.894561216979877</v>
      </c>
      <c r="BP35" s="9" t="s">
        <v>29</v>
      </c>
    </row>
    <row r="36" spans="1:68" x14ac:dyDescent="0.25">
      <c r="A36" s="22" t="s">
        <v>13</v>
      </c>
      <c r="B36" s="58">
        <f>(B17/B20)*100</f>
        <v>6.7215843865232507</v>
      </c>
      <c r="C36" s="58">
        <f t="shared" ref="C36:D36" si="106">(C17/C20)*100</f>
        <v>0.27019699142767667</v>
      </c>
      <c r="D36" s="58">
        <f t="shared" si="106"/>
        <v>5.5574362093026721</v>
      </c>
      <c r="E36" s="58">
        <f>(E17/E20)*100</f>
        <v>6.7204994119340524</v>
      </c>
      <c r="F36" s="58">
        <f t="shared" ref="F36:G36" si="107">(F17/F20)*100</f>
        <v>0.27130261701571756</v>
      </c>
      <c r="G36" s="58">
        <f t="shared" si="107"/>
        <v>5.5606361739764845</v>
      </c>
      <c r="H36" s="58">
        <f>(H17/H20)*100</f>
        <v>6.7161891241863048</v>
      </c>
      <c r="I36" s="58">
        <f t="shared" ref="I36:J36" si="108">(I17/I20)*100</f>
        <v>0.27130261701571762</v>
      </c>
      <c r="J36" s="58">
        <f t="shared" si="108"/>
        <v>5.5571010749014667</v>
      </c>
      <c r="K36" s="58">
        <f>(K17/K20)*100</f>
        <v>6.6827462519049501</v>
      </c>
      <c r="L36" s="58">
        <f t="shared" ref="L36:M36" si="109">(L17/L20)*100</f>
        <v>0.27130278168802663</v>
      </c>
      <c r="M36" s="58">
        <f t="shared" si="109"/>
        <v>5.534961040747147</v>
      </c>
      <c r="N36" s="58">
        <f>(N17/N20)*100</f>
        <v>6.7036622879030938</v>
      </c>
      <c r="O36" s="58">
        <f t="shared" ref="O36:P36" si="110">(O17/O20)*100</f>
        <v>0.27130261701571762</v>
      </c>
      <c r="P36" s="58">
        <f t="shared" si="110"/>
        <v>5.5521320566244636</v>
      </c>
      <c r="Q36" s="58">
        <f>(Q17/Q20)*100</f>
        <v>6.7035840647587701</v>
      </c>
      <c r="R36" s="58">
        <f t="shared" ref="R36:S36" si="111">(R17/R20)*100</f>
        <v>0.27130261701571762</v>
      </c>
      <c r="S36" s="58">
        <f t="shared" si="111"/>
        <v>5.5520678370993535</v>
      </c>
      <c r="T36" s="58">
        <f>(T17/T20)*100</f>
        <v>6.6934175543785264</v>
      </c>
      <c r="U36" s="58">
        <f t="shared" ref="U36:V36" si="112">(U17/U20)*100</f>
        <v>0.27130261701571762</v>
      </c>
      <c r="V36" s="58">
        <f t="shared" si="112"/>
        <v>5.5437213499529525</v>
      </c>
      <c r="W36" s="58">
        <f>(W17/W20)*100</f>
        <v>6.6908222115748526</v>
      </c>
      <c r="X36" s="58">
        <f t="shared" ref="X36:Y36" si="113">(X17/X20)*100</f>
        <v>0.27446091231904013</v>
      </c>
      <c r="Y36" s="58">
        <f t="shared" si="113"/>
        <v>5.5530301355380205</v>
      </c>
      <c r="Z36" s="58">
        <f>(Z17/Z20)*100</f>
        <v>6.688506479333836</v>
      </c>
      <c r="AA36" s="58">
        <f t="shared" ref="AA36:AB36" si="114">(AA17/AA20)*100</f>
        <v>0.26999034826030532</v>
      </c>
      <c r="AB36" s="58">
        <f t="shared" si="114"/>
        <v>5.5348734538199063</v>
      </c>
      <c r="AC36" s="58">
        <f>(AC17/AC20)*100</f>
        <v>6.6814558674500191</v>
      </c>
      <c r="AD36" s="58">
        <f t="shared" ref="AD36:AE36" si="115">(AD17/AD20)*100</f>
        <v>0.26999034826030532</v>
      </c>
      <c r="AE36" s="58">
        <f t="shared" si="115"/>
        <v>5.5290900847930269</v>
      </c>
      <c r="AF36" s="58">
        <f>(AF17/AF20)*100</f>
        <v>6.6851439548629861</v>
      </c>
      <c r="AG36" s="58">
        <f t="shared" ref="AG36:AH36" si="116">(AG17/AG20)*100</f>
        <v>0.26999034826030532</v>
      </c>
      <c r="AH36" s="58">
        <f t="shared" si="116"/>
        <v>5.5321152932237352</v>
      </c>
      <c r="AI36" s="58">
        <f>(AI17/AI20)*100</f>
        <v>6.686184947277936</v>
      </c>
      <c r="AJ36" s="58">
        <f t="shared" ref="AJ36:AK36" si="117">(AJ17/AJ20)*100</f>
        <v>0.26999034826030532</v>
      </c>
      <c r="AK36" s="58">
        <f t="shared" si="117"/>
        <v>5.5329691827001444</v>
      </c>
      <c r="AL36" s="58">
        <f>(AL17/AL20)*100</f>
        <v>6.6287269973889495</v>
      </c>
      <c r="AM36" s="58">
        <f t="shared" ref="AM36:AN36" si="118">(AM17/AM20)*100</f>
        <v>0.26999034826030532</v>
      </c>
      <c r="AN36" s="58">
        <f t="shared" si="118"/>
        <v>5.4935926806224211</v>
      </c>
      <c r="AO36" s="58">
        <f>(AO17/AO20)*100</f>
        <v>6.6287269973889495</v>
      </c>
      <c r="AP36" s="58">
        <f t="shared" ref="AP36:AQ36" si="119">(AP17/AP20)*100</f>
        <v>0.26999034826030532</v>
      </c>
      <c r="AQ36" s="58">
        <f t="shared" si="119"/>
        <v>5.4935926806224211</v>
      </c>
      <c r="AR36" s="58">
        <f>(AR17/AR20)*100</f>
        <v>6.6610716282002187</v>
      </c>
      <c r="AS36" s="58">
        <f t="shared" ref="AS36:AT36" si="120">(AS17/AS20)*100</f>
        <v>0.26999034826030532</v>
      </c>
      <c r="AT36" s="58">
        <f t="shared" si="120"/>
        <v>5.5201632870601474</v>
      </c>
      <c r="AU36" s="58">
        <f>(AU17/AU20)*100</f>
        <v>6.6892223767921903</v>
      </c>
      <c r="AV36" s="58">
        <f t="shared" ref="AV36:AW36" si="121">(AV17/AV20)*100</f>
        <v>0.26999034826030532</v>
      </c>
      <c r="AW36" s="58">
        <f t="shared" si="121"/>
        <v>5.5432886850938772</v>
      </c>
      <c r="AX36" s="58">
        <f>(AX17/AX20)*100</f>
        <v>6.6900403283602126</v>
      </c>
      <c r="AY36" s="58">
        <f t="shared" ref="AY36:AZ36" si="122">(AY17/AY20)*100</f>
        <v>0.2640040315153116</v>
      </c>
      <c r="AZ36" s="58">
        <f t="shared" si="122"/>
        <v>5.5216099122558111</v>
      </c>
      <c r="BA36" s="58">
        <f>(BA17/BA20)*100</f>
        <v>6.6831085354108906</v>
      </c>
      <c r="BB36" s="58">
        <f t="shared" ref="BB36:BC36" si="123">(BB17/BB20)*100</f>
        <v>0.25986506382259961</v>
      </c>
      <c r="BC36" s="58">
        <f t="shared" si="123"/>
        <v>5.5000102874528345</v>
      </c>
      <c r="BD36" s="58">
        <f>(BD17/BD20)*100</f>
        <v>6.678314536904133</v>
      </c>
      <c r="BE36" s="58">
        <f t="shared" ref="BE36:BF36" si="124">(BE17/BE20)*100</f>
        <v>0.25986506382259966</v>
      </c>
      <c r="BF36" s="58">
        <f t="shared" si="124"/>
        <v>5.4960992963019626</v>
      </c>
      <c r="BG36" s="58">
        <f>(BG17/BG20)*100</f>
        <v>6.7028265366525828</v>
      </c>
      <c r="BH36" s="58">
        <f t="shared" ref="BH36:BI36" si="125">(BH17/BH20)*100</f>
        <v>0.25986506382259961</v>
      </c>
      <c r="BI36" s="58">
        <f t="shared" si="125"/>
        <v>5.5160964268749533</v>
      </c>
      <c r="BJ36" s="58">
        <f>(BJ17/BJ20)*100</f>
        <v>6.7326480833212727</v>
      </c>
      <c r="BK36" s="58">
        <f t="shared" ref="BK36:BL36" si="126">(BK17/BK20)*100</f>
        <v>0.25986506382259966</v>
      </c>
      <c r="BL36" s="58">
        <f t="shared" si="126"/>
        <v>5.540425138067115</v>
      </c>
      <c r="BM36" s="58">
        <f>(BM17/BM20)*100</f>
        <v>6.7675135270067921</v>
      </c>
      <c r="BN36" s="58">
        <f t="shared" ref="BN36:BO36" si="127">(BN17/BN20)*100</f>
        <v>0.25986506382259961</v>
      </c>
      <c r="BO36" s="58">
        <f t="shared" si="127"/>
        <v>5.5688687100734633</v>
      </c>
      <c r="BP36" s="10" t="str">
        <f>BP17</f>
        <v xml:space="preserve">         - incl. Foreign Government(s) &amp; Central Bank(s)</v>
      </c>
    </row>
    <row r="37" spans="1:68" x14ac:dyDescent="0.25">
      <c r="A37" s="23" t="s">
        <v>14</v>
      </c>
      <c r="B37" s="59">
        <f t="shared" ref="B37:BL37" si="128">(B18/B20)*100</f>
        <v>3.9516977986703052</v>
      </c>
      <c r="C37" s="59">
        <f t="shared" si="128"/>
        <v>4.8518818052303319</v>
      </c>
      <c r="D37" s="59">
        <f t="shared" si="128"/>
        <v>4.1141353498855118</v>
      </c>
      <c r="E37" s="59">
        <f t="shared" si="128"/>
        <v>3.957726040117695</v>
      </c>
      <c r="F37" s="59">
        <f t="shared" si="128"/>
        <v>4.8679032505023123</v>
      </c>
      <c r="G37" s="59">
        <f t="shared" si="128"/>
        <v>4.1214179105818918</v>
      </c>
      <c r="H37" s="59">
        <f t="shared" si="128"/>
        <v>3.9667233881810788</v>
      </c>
      <c r="I37" s="59">
        <f t="shared" si="128"/>
        <v>4.8629126034405683</v>
      </c>
      <c r="J37" s="59">
        <f t="shared" si="128"/>
        <v>4.1278995715241837</v>
      </c>
      <c r="K37" s="59">
        <f t="shared" si="128"/>
        <v>3.9601621720443556</v>
      </c>
      <c r="L37" s="59">
        <f t="shared" si="128"/>
        <v>4.8592062236065017</v>
      </c>
      <c r="M37" s="59">
        <f t="shared" si="128"/>
        <v>4.1211102442461849</v>
      </c>
      <c r="N37" s="59">
        <f t="shared" si="128"/>
        <v>3.9763499610085136</v>
      </c>
      <c r="O37" s="59">
        <f t="shared" si="128"/>
        <v>4.8541051459514053</v>
      </c>
      <c r="P37" s="59">
        <f t="shared" si="128"/>
        <v>4.133486950051271</v>
      </c>
      <c r="Q37" s="59">
        <f t="shared" si="128"/>
        <v>3.9851971473446914</v>
      </c>
      <c r="R37" s="59">
        <f t="shared" si="128"/>
        <v>4.850976460764536</v>
      </c>
      <c r="S37" s="59">
        <f t="shared" si="128"/>
        <v>4.1401901987331051</v>
      </c>
      <c r="T37" s="59">
        <f t="shared" si="128"/>
        <v>3.997859422168458</v>
      </c>
      <c r="U37" s="59">
        <f t="shared" si="128"/>
        <v>4.846882899868719</v>
      </c>
      <c r="V37" s="59">
        <f t="shared" si="128"/>
        <v>4.1498528198732059</v>
      </c>
      <c r="W37" s="59">
        <f t="shared" si="128"/>
        <v>4.0067450657387083</v>
      </c>
      <c r="X37" s="59">
        <f t="shared" si="128"/>
        <v>4.5195928880464207</v>
      </c>
      <c r="Y37" s="59">
        <f t="shared" si="128"/>
        <v>4.097686669744415</v>
      </c>
      <c r="Z37" s="59">
        <f t="shared" si="128"/>
        <v>4.01822325630443</v>
      </c>
      <c r="AA37" s="59">
        <f t="shared" si="128"/>
        <v>4.4344447275119006</v>
      </c>
      <c r="AB37" s="59">
        <f t="shared" si="128"/>
        <v>4.0930328891397103</v>
      </c>
      <c r="AC37" s="59">
        <f t="shared" si="128"/>
        <v>4.0308561751420955</v>
      </c>
      <c r="AD37" s="59">
        <f t="shared" si="128"/>
        <v>4.4301531077857152</v>
      </c>
      <c r="AE37" s="59">
        <f t="shared" si="128"/>
        <v>4.102623873326106</v>
      </c>
      <c r="AF37" s="59">
        <f t="shared" si="128"/>
        <v>4.0448806034121461</v>
      </c>
      <c r="AG37" s="59">
        <f t="shared" si="128"/>
        <v>4.4227541800046293</v>
      </c>
      <c r="AH37" s="59">
        <f t="shared" si="128"/>
        <v>4.1127977712627857</v>
      </c>
      <c r="AI37" s="59">
        <f t="shared" si="128"/>
        <v>4.0556490453493552</v>
      </c>
      <c r="AJ37" s="59">
        <f t="shared" si="128"/>
        <v>4.4185078966793849</v>
      </c>
      <c r="AK37" s="59">
        <f t="shared" si="128"/>
        <v>4.1208675391485379</v>
      </c>
      <c r="AL37" s="59">
        <f t="shared" si="128"/>
        <v>4.0396930097683494</v>
      </c>
      <c r="AM37" s="59">
        <f t="shared" si="128"/>
        <v>4.4148048357390657</v>
      </c>
      <c r="AN37" s="59">
        <f t="shared" si="128"/>
        <v>4.1066563595310202</v>
      </c>
      <c r="AO37" s="59">
        <f t="shared" si="128"/>
        <v>4.0541414325129743</v>
      </c>
      <c r="AP37" s="59">
        <f t="shared" si="128"/>
        <v>4.4151379361220275</v>
      </c>
      <c r="AQ37" s="59">
        <f t="shared" si="128"/>
        <v>4.1185849756396617</v>
      </c>
      <c r="AR37" s="59">
        <f t="shared" si="128"/>
        <v>4.0699953278978098</v>
      </c>
      <c r="AS37" s="59">
        <f t="shared" si="128"/>
        <v>4.4119698175652635</v>
      </c>
      <c r="AT37" s="59">
        <f t="shared" si="128"/>
        <v>4.1310431429120467</v>
      </c>
      <c r="AU37" s="59">
        <f t="shared" si="128"/>
        <v>4.0830928179390904</v>
      </c>
      <c r="AV37" s="59">
        <f t="shared" si="128"/>
        <v>4.4056528552090244</v>
      </c>
      <c r="AW37" s="59">
        <f t="shared" si="128"/>
        <v>4.1406748484156584</v>
      </c>
      <c r="AX37" s="59">
        <f t="shared" si="128"/>
        <v>4.0933970903917087</v>
      </c>
      <c r="AY37" s="59">
        <f t="shared" si="128"/>
        <v>6.5200995863218036</v>
      </c>
      <c r="AZ37" s="59">
        <f t="shared" si="128"/>
        <v>4.5346384522672016</v>
      </c>
      <c r="BA37" s="59">
        <f t="shared" si="128"/>
        <v>4.1027034501325446</v>
      </c>
      <c r="BB37" s="59">
        <f t="shared" si="128"/>
        <v>6.4150517668644884</v>
      </c>
      <c r="BC37" s="59">
        <f t="shared" si="128"/>
        <v>4.5286152584417279</v>
      </c>
      <c r="BD37" s="59">
        <f t="shared" si="128"/>
        <v>4.1130409067003457</v>
      </c>
      <c r="BE37" s="59">
        <f t="shared" si="128"/>
        <v>6.4120531514665267</v>
      </c>
      <c r="BF37" s="59">
        <f t="shared" si="128"/>
        <v>4.5364963417695723</v>
      </c>
      <c r="BG37" s="59">
        <f t="shared" si="128"/>
        <v>4.1213477313948816</v>
      </c>
      <c r="BH37" s="59">
        <f t="shared" si="128"/>
        <v>6.4089745799591373</v>
      </c>
      <c r="BI37" s="59">
        <f t="shared" si="128"/>
        <v>4.5427060885067823</v>
      </c>
      <c r="BJ37" s="59">
        <f t="shared" si="128"/>
        <v>4.1305588158539042</v>
      </c>
      <c r="BK37" s="59">
        <f t="shared" si="128"/>
        <v>6.4054936149598642</v>
      </c>
      <c r="BL37" s="59">
        <f t="shared" si="128"/>
        <v>4.5495794223350634</v>
      </c>
      <c r="BM37" s="59">
        <f t="shared" ref="BM37:BO37" si="129">(BM18/BM20)*100</f>
        <v>4.139573509345027</v>
      </c>
      <c r="BN37" s="59">
        <f t="shared" si="129"/>
        <v>6.4009459152653827</v>
      </c>
      <c r="BO37" s="59">
        <f t="shared" si="129"/>
        <v>4.5560960564443533</v>
      </c>
      <c r="BP37" s="11" t="s">
        <v>31</v>
      </c>
    </row>
    <row r="38" spans="1:68" x14ac:dyDescent="0.25">
      <c r="A38" s="24" t="s">
        <v>15</v>
      </c>
      <c r="B38" s="49">
        <f t="shared" ref="B38:BL38" si="130">(B19/B20)*100</f>
        <v>5.0746341756930979</v>
      </c>
      <c r="C38" s="49">
        <f t="shared" si="130"/>
        <v>10.043298238597172</v>
      </c>
      <c r="D38" s="49">
        <f t="shared" si="130"/>
        <v>5.9712260028167403</v>
      </c>
      <c r="E38" s="49">
        <f t="shared" si="130"/>
        <v>5.0748832936353034</v>
      </c>
      <c r="F38" s="49">
        <f t="shared" si="130"/>
        <v>10.084427388358993</v>
      </c>
      <c r="G38" s="49">
        <f t="shared" si="130"/>
        <v>5.9758305308130772</v>
      </c>
      <c r="H38" s="49">
        <f t="shared" si="130"/>
        <v>5.0776702202313722</v>
      </c>
      <c r="I38" s="49">
        <f t="shared" si="130"/>
        <v>10.087391987388404</v>
      </c>
      <c r="J38" s="49">
        <f t="shared" si="130"/>
        <v>5.9786494111129</v>
      </c>
      <c r="K38" s="49">
        <f t="shared" si="130"/>
        <v>5.1241853760329681</v>
      </c>
      <c r="L38" s="49">
        <f t="shared" si="130"/>
        <v>10.087398110123779</v>
      </c>
      <c r="M38" s="49">
        <f t="shared" si="130"/>
        <v>6.012706377969959</v>
      </c>
      <c r="N38" s="49">
        <f t="shared" si="130"/>
        <v>5.1283877731842002</v>
      </c>
      <c r="O38" s="49">
        <f t="shared" si="130"/>
        <v>10.095895824107409</v>
      </c>
      <c r="P38" s="49">
        <f t="shared" si="130"/>
        <v>6.01767817164367</v>
      </c>
      <c r="Q38" s="49">
        <f t="shared" si="130"/>
        <v>5.1385426244493981</v>
      </c>
      <c r="R38" s="49">
        <f t="shared" si="130"/>
        <v>10.091735564848335</v>
      </c>
      <c r="S38" s="49">
        <f t="shared" si="130"/>
        <v>6.0252703113416963</v>
      </c>
      <c r="T38" s="49">
        <f t="shared" si="130"/>
        <v>5.1406052765630204</v>
      </c>
      <c r="U38" s="49">
        <f t="shared" si="130"/>
        <v>10.088736184463853</v>
      </c>
      <c r="V38" s="49">
        <f t="shared" si="130"/>
        <v>6.0264267511550846</v>
      </c>
      <c r="W38" s="49">
        <f t="shared" si="130"/>
        <v>5.1465226046186423</v>
      </c>
      <c r="X38" s="49">
        <f t="shared" si="130"/>
        <v>10.201835189651016</v>
      </c>
      <c r="Y38" s="49">
        <f t="shared" si="130"/>
        <v>6.0429644246586447</v>
      </c>
      <c r="Z38" s="49">
        <f t="shared" si="130"/>
        <v>5.1471083561792135</v>
      </c>
      <c r="AA38" s="49">
        <f t="shared" si="130"/>
        <v>10.329694533347904</v>
      </c>
      <c r="AB38" s="49">
        <f t="shared" si="130"/>
        <v>6.0786013133455929</v>
      </c>
      <c r="AC38" s="49">
        <f t="shared" si="130"/>
        <v>5.1496925752353651</v>
      </c>
      <c r="AD38" s="49">
        <f t="shared" si="130"/>
        <v>10.3294549562591</v>
      </c>
      <c r="AE38" s="49">
        <f t="shared" si="130"/>
        <v>6.0806779969490607</v>
      </c>
      <c r="AF38" s="49">
        <f t="shared" si="130"/>
        <v>5.15573961094589</v>
      </c>
      <c r="AG38" s="49">
        <f t="shared" si="130"/>
        <v>10.329717337286104</v>
      </c>
      <c r="AH38" s="49">
        <f t="shared" si="130"/>
        <v>6.0856853268229383</v>
      </c>
      <c r="AI38" s="49">
        <f t="shared" si="130"/>
        <v>5.1595270090352425</v>
      </c>
      <c r="AJ38" s="49">
        <f t="shared" si="130"/>
        <v>10.330029534059049</v>
      </c>
      <c r="AK38" s="49">
        <f t="shared" si="130"/>
        <v>6.0888481090467153</v>
      </c>
      <c r="AL38" s="49">
        <f t="shared" si="130"/>
        <v>5.158747386962939</v>
      </c>
      <c r="AM38" s="49">
        <f t="shared" si="130"/>
        <v>10.33009183767591</v>
      </c>
      <c r="AN38" s="49">
        <f t="shared" si="130"/>
        <v>6.0819135556119974</v>
      </c>
      <c r="AO38" s="49">
        <f t="shared" si="130"/>
        <v>5.1647873973750817</v>
      </c>
      <c r="AP38" s="49">
        <f t="shared" si="130"/>
        <v>10.329039870288813</v>
      </c>
      <c r="AQ38" s="49">
        <f t="shared" si="130"/>
        <v>6.0866875366510307</v>
      </c>
      <c r="AR38" s="49">
        <f t="shared" si="130"/>
        <v>5.1688751199227845</v>
      </c>
      <c r="AS38" s="49">
        <f t="shared" si="130"/>
        <v>10.329389394936785</v>
      </c>
      <c r="AT38" s="49">
        <f t="shared" si="130"/>
        <v>6.0901079321881966</v>
      </c>
      <c r="AU38" s="49">
        <f t="shared" si="130"/>
        <v>5.1725446636251968</v>
      </c>
      <c r="AV38" s="49">
        <f t="shared" si="130"/>
        <v>10.33016445736005</v>
      </c>
      <c r="AW38" s="49">
        <f t="shared" si="130"/>
        <v>6.0932607655422348</v>
      </c>
      <c r="AX38" s="49">
        <f t="shared" si="130"/>
        <v>5.1755441241768469</v>
      </c>
      <c r="AY38" s="49">
        <f t="shared" si="130"/>
        <v>10.101555263601508</v>
      </c>
      <c r="AZ38" s="49">
        <f t="shared" si="130"/>
        <v>6.0712286456288735</v>
      </c>
      <c r="BA38" s="49">
        <f t="shared" si="130"/>
        <v>5.1748184981915131</v>
      </c>
      <c r="BB38" s="49">
        <f t="shared" si="130"/>
        <v>9.8658129538601749</v>
      </c>
      <c r="BC38" s="49">
        <f t="shared" si="130"/>
        <v>6.0388535213431762</v>
      </c>
      <c r="BD38" s="49">
        <f t="shared" si="130"/>
        <v>5.2091924925054229</v>
      </c>
      <c r="BE38" s="49">
        <f t="shared" si="130"/>
        <v>9.8272034289611288</v>
      </c>
      <c r="BF38" s="49">
        <f t="shared" si="130"/>
        <v>6.0597846695167208</v>
      </c>
      <c r="BG38" s="49">
        <f t="shared" si="130"/>
        <v>5.1688683651117815</v>
      </c>
      <c r="BH38" s="49">
        <f t="shared" si="130"/>
        <v>9.8272034289611305</v>
      </c>
      <c r="BI38" s="49">
        <f t="shared" si="130"/>
        <v>6.0268878496322653</v>
      </c>
      <c r="BJ38" s="49">
        <f t="shared" si="130"/>
        <v>5.1725757829509913</v>
      </c>
      <c r="BK38" s="49">
        <f t="shared" si="130"/>
        <v>9.8285247951224672</v>
      </c>
      <c r="BL38" s="49">
        <f t="shared" si="130"/>
        <v>6.0301557802292249</v>
      </c>
      <c r="BM38" s="49">
        <f t="shared" ref="BM38:BO38" si="131">(BM19/BM20)*100</f>
        <v>5.1771827410360842</v>
      </c>
      <c r="BN38" s="49">
        <f t="shared" si="131"/>
        <v>9.8293385967656306</v>
      </c>
      <c r="BO38" s="49">
        <f t="shared" si="131"/>
        <v>6.0340640762192992</v>
      </c>
      <c r="BP38" s="12" t="s">
        <v>32</v>
      </c>
    </row>
    <row r="39" spans="1:68" x14ac:dyDescent="0.25">
      <c r="A39" s="34" t="s">
        <v>16</v>
      </c>
      <c r="B39" s="60">
        <f t="shared" ref="B39:BL39" si="132">(B20/B20)*100</f>
        <v>100</v>
      </c>
      <c r="C39" s="60">
        <f t="shared" si="132"/>
        <v>100</v>
      </c>
      <c r="D39" s="60">
        <f t="shared" si="132"/>
        <v>100</v>
      </c>
      <c r="E39" s="60">
        <f t="shared" si="132"/>
        <v>100</v>
      </c>
      <c r="F39" s="60">
        <f t="shared" si="132"/>
        <v>100</v>
      </c>
      <c r="G39" s="60">
        <f t="shared" si="132"/>
        <v>100</v>
      </c>
      <c r="H39" s="60">
        <f t="shared" si="132"/>
        <v>100</v>
      </c>
      <c r="I39" s="60">
        <f t="shared" si="132"/>
        <v>100</v>
      </c>
      <c r="J39" s="60">
        <f t="shared" si="132"/>
        <v>100</v>
      </c>
      <c r="K39" s="60">
        <f t="shared" si="132"/>
        <v>100</v>
      </c>
      <c r="L39" s="60">
        <f t="shared" si="132"/>
        <v>100</v>
      </c>
      <c r="M39" s="60">
        <f t="shared" si="132"/>
        <v>100</v>
      </c>
      <c r="N39" s="60">
        <f t="shared" si="132"/>
        <v>100</v>
      </c>
      <c r="O39" s="60">
        <f t="shared" si="132"/>
        <v>100</v>
      </c>
      <c r="P39" s="60">
        <f t="shared" si="132"/>
        <v>100</v>
      </c>
      <c r="Q39" s="60">
        <f t="shared" si="132"/>
        <v>100</v>
      </c>
      <c r="R39" s="60">
        <f t="shared" si="132"/>
        <v>100</v>
      </c>
      <c r="S39" s="60">
        <f t="shared" si="132"/>
        <v>100</v>
      </c>
      <c r="T39" s="60">
        <f t="shared" si="132"/>
        <v>100</v>
      </c>
      <c r="U39" s="60">
        <f t="shared" si="132"/>
        <v>100</v>
      </c>
      <c r="V39" s="60">
        <f t="shared" si="132"/>
        <v>100</v>
      </c>
      <c r="W39" s="60">
        <f t="shared" si="132"/>
        <v>100</v>
      </c>
      <c r="X39" s="60">
        <f t="shared" si="132"/>
        <v>100</v>
      </c>
      <c r="Y39" s="60">
        <f t="shared" si="132"/>
        <v>100</v>
      </c>
      <c r="Z39" s="60">
        <f t="shared" si="132"/>
        <v>100</v>
      </c>
      <c r="AA39" s="60">
        <f t="shared" si="132"/>
        <v>100</v>
      </c>
      <c r="AB39" s="60">
        <f t="shared" si="132"/>
        <v>100</v>
      </c>
      <c r="AC39" s="60">
        <f t="shared" si="132"/>
        <v>100</v>
      </c>
      <c r="AD39" s="60">
        <f t="shared" si="132"/>
        <v>100</v>
      </c>
      <c r="AE39" s="60">
        <f t="shared" si="132"/>
        <v>100</v>
      </c>
      <c r="AF39" s="60">
        <f t="shared" si="132"/>
        <v>100</v>
      </c>
      <c r="AG39" s="60">
        <f t="shared" si="132"/>
        <v>100</v>
      </c>
      <c r="AH39" s="60">
        <f t="shared" si="132"/>
        <v>100</v>
      </c>
      <c r="AI39" s="60">
        <f t="shared" si="132"/>
        <v>100</v>
      </c>
      <c r="AJ39" s="60">
        <f t="shared" si="132"/>
        <v>100</v>
      </c>
      <c r="AK39" s="60">
        <f t="shared" si="132"/>
        <v>100</v>
      </c>
      <c r="AL39" s="60">
        <f t="shared" si="132"/>
        <v>100</v>
      </c>
      <c r="AM39" s="60">
        <f t="shared" si="132"/>
        <v>100</v>
      </c>
      <c r="AN39" s="60">
        <f t="shared" si="132"/>
        <v>100</v>
      </c>
      <c r="AO39" s="60">
        <f t="shared" si="132"/>
        <v>100</v>
      </c>
      <c r="AP39" s="60">
        <f t="shared" si="132"/>
        <v>100</v>
      </c>
      <c r="AQ39" s="60">
        <f t="shared" si="132"/>
        <v>100</v>
      </c>
      <c r="AR39" s="60">
        <f t="shared" si="132"/>
        <v>100</v>
      </c>
      <c r="AS39" s="60">
        <f t="shared" si="132"/>
        <v>100</v>
      </c>
      <c r="AT39" s="60">
        <f t="shared" si="132"/>
        <v>100</v>
      </c>
      <c r="AU39" s="60">
        <f t="shared" si="132"/>
        <v>100</v>
      </c>
      <c r="AV39" s="60">
        <f t="shared" si="132"/>
        <v>100</v>
      </c>
      <c r="AW39" s="60">
        <f t="shared" si="132"/>
        <v>100</v>
      </c>
      <c r="AX39" s="60">
        <f t="shared" si="132"/>
        <v>100</v>
      </c>
      <c r="AY39" s="60">
        <f t="shared" si="132"/>
        <v>100</v>
      </c>
      <c r="AZ39" s="60">
        <f t="shared" si="132"/>
        <v>100</v>
      </c>
      <c r="BA39" s="60">
        <f t="shared" si="132"/>
        <v>100</v>
      </c>
      <c r="BB39" s="60">
        <f t="shared" si="132"/>
        <v>100</v>
      </c>
      <c r="BC39" s="60">
        <f t="shared" si="132"/>
        <v>100</v>
      </c>
      <c r="BD39" s="60">
        <f t="shared" si="132"/>
        <v>100</v>
      </c>
      <c r="BE39" s="60">
        <f t="shared" si="132"/>
        <v>100</v>
      </c>
      <c r="BF39" s="60">
        <f t="shared" si="132"/>
        <v>100</v>
      </c>
      <c r="BG39" s="60">
        <f t="shared" si="132"/>
        <v>100</v>
      </c>
      <c r="BH39" s="60">
        <f t="shared" si="132"/>
        <v>100</v>
      </c>
      <c r="BI39" s="60">
        <f t="shared" si="132"/>
        <v>100</v>
      </c>
      <c r="BJ39" s="60">
        <f t="shared" si="132"/>
        <v>100</v>
      </c>
      <c r="BK39" s="60">
        <f t="shared" si="132"/>
        <v>100</v>
      </c>
      <c r="BL39" s="60">
        <f t="shared" si="132"/>
        <v>100</v>
      </c>
      <c r="BM39" s="60">
        <f t="shared" ref="BM39:BO39" si="133">(BM20/BM20)*100</f>
        <v>100</v>
      </c>
      <c r="BN39" s="60">
        <f t="shared" si="133"/>
        <v>100</v>
      </c>
      <c r="BO39" s="60">
        <f t="shared" si="133"/>
        <v>100</v>
      </c>
      <c r="BP39" s="37" t="s">
        <v>16</v>
      </c>
    </row>
    <row r="41" spans="1:68" x14ac:dyDescent="0.25">
      <c r="A41" s="16" t="s">
        <v>34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7" t="s">
        <v>35</v>
      </c>
    </row>
    <row r="42" spans="1:68" x14ac:dyDescent="0.25">
      <c r="A42" s="18" t="s">
        <v>36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 t="s">
        <v>37</v>
      </c>
    </row>
    <row r="43" spans="1:68" x14ac:dyDescent="0.25">
      <c r="A43" s="18" t="s">
        <v>38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 t="s">
        <v>39</v>
      </c>
    </row>
    <row r="44" spans="1:68" x14ac:dyDescent="0.25">
      <c r="A44" s="18" t="s">
        <v>40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 t="s">
        <v>41</v>
      </c>
    </row>
  </sheetData>
  <mergeCells count="48">
    <mergeCell ref="BJ4:BL4"/>
    <mergeCell ref="BJ23:BL23"/>
    <mergeCell ref="BG4:BI4"/>
    <mergeCell ref="BG23:BI23"/>
    <mergeCell ref="BD4:BF4"/>
    <mergeCell ref="BD23:BF23"/>
    <mergeCell ref="BA4:BC4"/>
    <mergeCell ref="BA23:BC23"/>
    <mergeCell ref="AX4:AZ4"/>
    <mergeCell ref="AX23:AZ23"/>
    <mergeCell ref="AU4:AW4"/>
    <mergeCell ref="AU23:AW23"/>
    <mergeCell ref="AO4:AQ4"/>
    <mergeCell ref="AO23:AQ23"/>
    <mergeCell ref="AL4:AN4"/>
    <mergeCell ref="AL23:AN23"/>
    <mergeCell ref="AR4:AT4"/>
    <mergeCell ref="AR23:AT23"/>
    <mergeCell ref="AI4:AK4"/>
    <mergeCell ref="AI23:AK23"/>
    <mergeCell ref="AF4:AH4"/>
    <mergeCell ref="AF23:AH23"/>
    <mergeCell ref="AC4:AE4"/>
    <mergeCell ref="AC23:AE23"/>
    <mergeCell ref="T4:V4"/>
    <mergeCell ref="T23:V23"/>
    <mergeCell ref="N4:P4"/>
    <mergeCell ref="N23:P23"/>
    <mergeCell ref="W4:Y4"/>
    <mergeCell ref="W23:Y23"/>
    <mergeCell ref="Q4:S4"/>
    <mergeCell ref="Q23:S23"/>
    <mergeCell ref="BP23:BP24"/>
    <mergeCell ref="BP4:BP5"/>
    <mergeCell ref="A23:A24"/>
    <mergeCell ref="BM23:BO23"/>
    <mergeCell ref="A4:A5"/>
    <mergeCell ref="BM4:BO4"/>
    <mergeCell ref="B4:D4"/>
    <mergeCell ref="B23:D23"/>
    <mergeCell ref="E4:G4"/>
    <mergeCell ref="E23:G23"/>
    <mergeCell ref="H4:J4"/>
    <mergeCell ref="H23:J23"/>
    <mergeCell ref="K4:M4"/>
    <mergeCell ref="K23:M23"/>
    <mergeCell ref="Z4:AB4"/>
    <mergeCell ref="Z23:A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opLeftCell="BH1" workbookViewId="0">
      <selection activeCell="BK11" sqref="BK11:BK12"/>
    </sheetView>
  </sheetViews>
  <sheetFormatPr defaultRowHeight="15" x14ac:dyDescent="0.25"/>
  <cols>
    <col min="1" max="1" width="62" style="15" customWidth="1"/>
    <col min="2" max="64" width="12" style="15" customWidth="1"/>
    <col min="65" max="65" width="68.5703125" style="15" customWidth="1"/>
  </cols>
  <sheetData>
    <row r="1" spans="1:65" x14ac:dyDescent="0.25">
      <c r="B1" s="15" t="b">
        <f t="shared" ref="B1" si="0">B10=B11-B12</f>
        <v>1</v>
      </c>
      <c r="C1" s="15" t="b">
        <f>C10=C11-C12</f>
        <v>1</v>
      </c>
      <c r="D1" s="15" t="b">
        <f>D10=D11-D12</f>
        <v>1</v>
      </c>
      <c r="E1" s="15" t="b">
        <f t="shared" ref="E1" si="1">E10=E11-E12</f>
        <v>1</v>
      </c>
      <c r="F1" s="15" t="b">
        <f>F10=F11-F12</f>
        <v>1</v>
      </c>
      <c r="G1" s="15" t="b">
        <f>G10=G11-G12</f>
        <v>1</v>
      </c>
      <c r="H1" s="15" t="b">
        <f t="shared" ref="H1" si="2">H10=H11-H12</f>
        <v>1</v>
      </c>
      <c r="I1" s="15" t="b">
        <f>I10=I11-I12</f>
        <v>1</v>
      </c>
      <c r="J1" s="15" t="b">
        <f>J10=J11-J12</f>
        <v>1</v>
      </c>
      <c r="K1" s="15" t="b">
        <f t="shared" ref="K1" si="3">K10=K11-K12</f>
        <v>1</v>
      </c>
      <c r="L1" s="15" t="b">
        <f>L10=L11-L12</f>
        <v>1</v>
      </c>
      <c r="M1" s="15" t="b">
        <f>M10=M11-M12</f>
        <v>1</v>
      </c>
      <c r="N1" s="15" t="b">
        <f t="shared" ref="N1" si="4">N10=N11-N12</f>
        <v>1</v>
      </c>
      <c r="O1" s="15" t="b">
        <f>O10=O11-O12</f>
        <v>1</v>
      </c>
      <c r="P1" s="15" t="b">
        <f>P10=P11-P12</f>
        <v>1</v>
      </c>
      <c r="Q1" s="15" t="b">
        <f t="shared" ref="Q1" si="5">Q10=Q11-Q12</f>
        <v>1</v>
      </c>
      <c r="R1" s="15" t="b">
        <f>R10=R11-R12</f>
        <v>1</v>
      </c>
      <c r="S1" s="15" t="b">
        <f>S10=S11-S12</f>
        <v>1</v>
      </c>
      <c r="T1" s="15" t="b">
        <f t="shared" ref="T1" si="6">T10=T11-T12</f>
        <v>1</v>
      </c>
      <c r="U1" s="15" t="b">
        <f>U10=U11-U12</f>
        <v>1</v>
      </c>
      <c r="V1" s="15" t="b">
        <f>V10=V11-V12</f>
        <v>1</v>
      </c>
      <c r="W1" s="15" t="b">
        <f t="shared" ref="W1" si="7">W10=W11-W12</f>
        <v>1</v>
      </c>
      <c r="X1" s="15" t="b">
        <f>X10=X11-X12</f>
        <v>1</v>
      </c>
      <c r="Y1" s="15" t="b">
        <f>Y10=Y11-Y12</f>
        <v>1</v>
      </c>
      <c r="Z1" s="15" t="b">
        <f t="shared" ref="Z1" si="8">Z10=Z11-Z12</f>
        <v>1</v>
      </c>
      <c r="AA1" s="15" t="b">
        <f>AA10=AA11-AA12</f>
        <v>1</v>
      </c>
      <c r="AB1" s="15" t="b">
        <f>AB10=AB11-AB12</f>
        <v>1</v>
      </c>
      <c r="AC1" s="15" t="b">
        <f t="shared" ref="AC1" si="9">AC10=AC11-AC12</f>
        <v>1</v>
      </c>
      <c r="AD1" s="15" t="b">
        <f>AD10=AD11-AD12</f>
        <v>1</v>
      </c>
      <c r="AE1" s="15" t="b">
        <f>AE10=AE11-AE12</f>
        <v>1</v>
      </c>
      <c r="AF1" s="15" t="b">
        <f t="shared" ref="AF1" si="10">AF10=AF11-AF12</f>
        <v>1</v>
      </c>
      <c r="AG1" s="15" t="b">
        <f>AG10=AG11-AG12</f>
        <v>1</v>
      </c>
      <c r="AH1" s="15" t="b">
        <f>AH10=AH11-AH12</f>
        <v>1</v>
      </c>
      <c r="AI1" s="15" t="b">
        <f t="shared" ref="AI1" si="11">AI10=AI11-AI12</f>
        <v>1</v>
      </c>
      <c r="AJ1" s="15" t="b">
        <f>AJ10=AJ11-AJ12</f>
        <v>1</v>
      </c>
      <c r="AK1" s="15" t="b">
        <f>AK10=AK11-AK12</f>
        <v>1</v>
      </c>
      <c r="AL1" s="15" t="b">
        <f t="shared" ref="AL1" si="12">AL10=AL11-AL12</f>
        <v>1</v>
      </c>
      <c r="AM1" s="15" t="b">
        <f>AM10=AM11-AM12</f>
        <v>1</v>
      </c>
      <c r="AN1" s="15" t="b">
        <f>AN10=AN11-AN12</f>
        <v>1</v>
      </c>
      <c r="AO1" s="15" t="b">
        <f t="shared" ref="AO1" si="13">AO10=AO11-AO12</f>
        <v>1</v>
      </c>
      <c r="AP1" s="15" t="b">
        <f>AP10=AP11-AP12</f>
        <v>1</v>
      </c>
      <c r="AQ1" s="15" t="b">
        <f>AQ10=AQ11-AQ12</f>
        <v>1</v>
      </c>
      <c r="AR1" s="15" t="b">
        <f t="shared" ref="AR1" si="14">AR10=AR11-AR12</f>
        <v>1</v>
      </c>
      <c r="AS1" s="15" t="b">
        <f>AS10=AS11-AS12</f>
        <v>1</v>
      </c>
      <c r="AT1" s="15" t="b">
        <f>AT10=AT11-AT12</f>
        <v>1</v>
      </c>
      <c r="AU1" s="15" t="b">
        <f t="shared" ref="AU1" si="15">AU10=AU11-AU12</f>
        <v>1</v>
      </c>
      <c r="AV1" s="15" t="b">
        <f>AV10=AV11-AV12</f>
        <v>1</v>
      </c>
      <c r="AW1" s="15" t="b">
        <f>AW10=AW11-AW12</f>
        <v>1</v>
      </c>
      <c r="AX1" s="15" t="b">
        <f t="shared" ref="AX1" si="16">AX10=AX11-AX12</f>
        <v>1</v>
      </c>
      <c r="AY1" s="15" t="b">
        <f>AY10=AY11-AY12</f>
        <v>1</v>
      </c>
      <c r="AZ1" s="15" t="b">
        <f>AZ10=AZ11-AZ12</f>
        <v>1</v>
      </c>
      <c r="BA1" s="15" t="b">
        <f t="shared" ref="BA1" si="17">BA10=BA11-BA12</f>
        <v>1</v>
      </c>
      <c r="BB1" s="15" t="b">
        <f>BB10=BB11-BB12</f>
        <v>1</v>
      </c>
      <c r="BC1" s="15" t="b">
        <f>BC10=BC11-BC12</f>
        <v>1</v>
      </c>
      <c r="BD1" s="15" t="b">
        <f t="shared" ref="BD1" si="18">BD10=BD11-BD12</f>
        <v>1</v>
      </c>
      <c r="BE1" s="15" t="b">
        <f>BE10=BE11-BE12</f>
        <v>1</v>
      </c>
      <c r="BF1" s="15" t="b">
        <f>BF10=BF11-BF12</f>
        <v>1</v>
      </c>
      <c r="BG1" s="15" t="b">
        <f t="shared" ref="BG1" si="19">BG10=BG11-BG12</f>
        <v>1</v>
      </c>
      <c r="BH1" s="15" t="b">
        <f>BH10=BH11-BH12</f>
        <v>1</v>
      </c>
      <c r="BI1" s="15" t="b">
        <f>BI10=BI11-BI12</f>
        <v>1</v>
      </c>
      <c r="BJ1" s="15" t="b">
        <f t="shared" ref="BJ1" si="20">BJ10=BJ11-BJ12</f>
        <v>1</v>
      </c>
      <c r="BK1" s="15" t="b">
        <f>BK10=BK11-BK12</f>
        <v>1</v>
      </c>
      <c r="BL1" s="15" t="b">
        <f>BL10=BL11-BL12</f>
        <v>1</v>
      </c>
    </row>
    <row r="2" spans="1:65" ht="18.7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 t="s">
        <v>18</v>
      </c>
    </row>
    <row r="3" spans="1:65" ht="18.75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 t="s">
        <v>19</v>
      </c>
    </row>
    <row r="4" spans="1:65" x14ac:dyDescent="0.25">
      <c r="A4" s="331" t="s">
        <v>2</v>
      </c>
      <c r="B4" s="333">
        <v>44287</v>
      </c>
      <c r="C4" s="333"/>
      <c r="D4" s="333"/>
      <c r="E4" s="333">
        <v>44291</v>
      </c>
      <c r="F4" s="333"/>
      <c r="G4" s="333"/>
      <c r="H4" s="333">
        <v>44292</v>
      </c>
      <c r="I4" s="333"/>
      <c r="J4" s="333"/>
      <c r="K4" s="333">
        <v>44293</v>
      </c>
      <c r="L4" s="333"/>
      <c r="M4" s="333"/>
      <c r="N4" s="333">
        <v>44294</v>
      </c>
      <c r="O4" s="333"/>
      <c r="P4" s="333"/>
      <c r="Q4" s="333">
        <v>44295</v>
      </c>
      <c r="R4" s="333"/>
      <c r="S4" s="333"/>
      <c r="T4" s="333">
        <v>44298</v>
      </c>
      <c r="U4" s="333"/>
      <c r="V4" s="333"/>
      <c r="W4" s="333">
        <v>44299</v>
      </c>
      <c r="X4" s="333"/>
      <c r="Y4" s="333"/>
      <c r="Z4" s="333">
        <v>44300</v>
      </c>
      <c r="AA4" s="333"/>
      <c r="AB4" s="333"/>
      <c r="AC4" s="333">
        <v>44301</v>
      </c>
      <c r="AD4" s="333"/>
      <c r="AE4" s="333"/>
      <c r="AF4" s="333">
        <v>44302</v>
      </c>
      <c r="AG4" s="333"/>
      <c r="AH4" s="333"/>
      <c r="AI4" s="333">
        <v>44305</v>
      </c>
      <c r="AJ4" s="333"/>
      <c r="AK4" s="333"/>
      <c r="AL4" s="333">
        <v>44306</v>
      </c>
      <c r="AM4" s="333"/>
      <c r="AN4" s="333"/>
      <c r="AO4" s="333">
        <v>44307</v>
      </c>
      <c r="AP4" s="333"/>
      <c r="AQ4" s="333"/>
      <c r="AR4" s="333">
        <v>44308</v>
      </c>
      <c r="AS4" s="333"/>
      <c r="AT4" s="333"/>
      <c r="AU4" s="333">
        <v>44309</v>
      </c>
      <c r="AV4" s="333"/>
      <c r="AW4" s="333"/>
      <c r="AX4" s="333">
        <v>44312</v>
      </c>
      <c r="AY4" s="333"/>
      <c r="AZ4" s="333"/>
      <c r="BA4" s="333">
        <v>44313</v>
      </c>
      <c r="BB4" s="333"/>
      <c r="BC4" s="333"/>
      <c r="BD4" s="333">
        <v>44314</v>
      </c>
      <c r="BE4" s="333"/>
      <c r="BF4" s="333"/>
      <c r="BG4" s="333">
        <v>44315</v>
      </c>
      <c r="BH4" s="333"/>
      <c r="BI4" s="333"/>
      <c r="BJ4" s="333">
        <v>44316</v>
      </c>
      <c r="BK4" s="333"/>
      <c r="BL4" s="333"/>
      <c r="BM4" s="327" t="s">
        <v>20</v>
      </c>
    </row>
    <row r="5" spans="1:65" x14ac:dyDescent="0.25">
      <c r="A5" s="332"/>
      <c r="B5" s="157" t="s">
        <v>21</v>
      </c>
      <c r="C5" s="157" t="s">
        <v>22</v>
      </c>
      <c r="D5" s="157" t="s">
        <v>16</v>
      </c>
      <c r="E5" s="159" t="s">
        <v>21</v>
      </c>
      <c r="F5" s="159" t="s">
        <v>22</v>
      </c>
      <c r="G5" s="159" t="s">
        <v>16</v>
      </c>
      <c r="H5" s="161" t="s">
        <v>21</v>
      </c>
      <c r="I5" s="161" t="s">
        <v>22</v>
      </c>
      <c r="J5" s="161" t="s">
        <v>16</v>
      </c>
      <c r="K5" s="163" t="s">
        <v>21</v>
      </c>
      <c r="L5" s="163" t="s">
        <v>22</v>
      </c>
      <c r="M5" s="163" t="s">
        <v>16</v>
      </c>
      <c r="N5" s="165" t="s">
        <v>21</v>
      </c>
      <c r="O5" s="165" t="s">
        <v>22</v>
      </c>
      <c r="P5" s="165" t="s">
        <v>16</v>
      </c>
      <c r="Q5" s="167" t="s">
        <v>21</v>
      </c>
      <c r="R5" s="167" t="s">
        <v>22</v>
      </c>
      <c r="S5" s="167" t="s">
        <v>16</v>
      </c>
      <c r="T5" s="169" t="s">
        <v>21</v>
      </c>
      <c r="U5" s="169" t="s">
        <v>22</v>
      </c>
      <c r="V5" s="169" t="s">
        <v>16</v>
      </c>
      <c r="W5" s="171" t="s">
        <v>21</v>
      </c>
      <c r="X5" s="171" t="s">
        <v>22</v>
      </c>
      <c r="Y5" s="171" t="s">
        <v>16</v>
      </c>
      <c r="Z5" s="173" t="s">
        <v>21</v>
      </c>
      <c r="AA5" s="173" t="s">
        <v>22</v>
      </c>
      <c r="AB5" s="173" t="s">
        <v>16</v>
      </c>
      <c r="AC5" s="175" t="s">
        <v>21</v>
      </c>
      <c r="AD5" s="175" t="s">
        <v>22</v>
      </c>
      <c r="AE5" s="175" t="s">
        <v>16</v>
      </c>
      <c r="AF5" s="177" t="s">
        <v>21</v>
      </c>
      <c r="AG5" s="177" t="s">
        <v>22</v>
      </c>
      <c r="AH5" s="177" t="s">
        <v>16</v>
      </c>
      <c r="AI5" s="179" t="s">
        <v>21</v>
      </c>
      <c r="AJ5" s="179" t="s">
        <v>22</v>
      </c>
      <c r="AK5" s="179" t="s">
        <v>16</v>
      </c>
      <c r="AL5" s="181" t="s">
        <v>21</v>
      </c>
      <c r="AM5" s="181" t="s">
        <v>22</v>
      </c>
      <c r="AN5" s="181" t="s">
        <v>16</v>
      </c>
      <c r="AO5" s="183" t="s">
        <v>21</v>
      </c>
      <c r="AP5" s="183" t="s">
        <v>22</v>
      </c>
      <c r="AQ5" s="183" t="s">
        <v>16</v>
      </c>
      <c r="AR5" s="185" t="s">
        <v>21</v>
      </c>
      <c r="AS5" s="185" t="s">
        <v>22</v>
      </c>
      <c r="AT5" s="185" t="s">
        <v>16</v>
      </c>
      <c r="AU5" s="187" t="s">
        <v>21</v>
      </c>
      <c r="AV5" s="187" t="s">
        <v>22</v>
      </c>
      <c r="AW5" s="187" t="s">
        <v>16</v>
      </c>
      <c r="AX5" s="189" t="s">
        <v>21</v>
      </c>
      <c r="AY5" s="189" t="s">
        <v>22</v>
      </c>
      <c r="AZ5" s="189" t="s">
        <v>16</v>
      </c>
      <c r="BA5" s="191" t="s">
        <v>21</v>
      </c>
      <c r="BB5" s="191" t="s">
        <v>22</v>
      </c>
      <c r="BC5" s="191" t="s">
        <v>16</v>
      </c>
      <c r="BD5" s="193" t="s">
        <v>21</v>
      </c>
      <c r="BE5" s="193" t="s">
        <v>22</v>
      </c>
      <c r="BF5" s="193" t="s">
        <v>16</v>
      </c>
      <c r="BG5" s="195" t="s">
        <v>21</v>
      </c>
      <c r="BH5" s="195" t="s">
        <v>22</v>
      </c>
      <c r="BI5" s="195" t="s">
        <v>16</v>
      </c>
      <c r="BJ5" s="197" t="s">
        <v>21</v>
      </c>
      <c r="BK5" s="197" t="s">
        <v>22</v>
      </c>
      <c r="BL5" s="197" t="s">
        <v>16</v>
      </c>
      <c r="BM5" s="327"/>
    </row>
    <row r="6" spans="1:65" x14ac:dyDescent="0.25">
      <c r="A6" s="25" t="s">
        <v>3</v>
      </c>
      <c r="B6" s="125">
        <f>SUM(B7:B8)</f>
        <v>1264.4007859999999</v>
      </c>
      <c r="C6" s="125">
        <f>SUM(C7:C8)</f>
        <v>329.82000299999993</v>
      </c>
      <c r="D6" s="125">
        <f>B6+C6</f>
        <v>1594.220789</v>
      </c>
      <c r="E6" s="125">
        <f>SUM(E7:E8)</f>
        <v>1231.982035</v>
      </c>
      <c r="F6" s="125">
        <f>SUM(F7:F8)</f>
        <v>329.95098700000005</v>
      </c>
      <c r="G6" s="125">
        <f>E6+F6</f>
        <v>1561.9330220000002</v>
      </c>
      <c r="H6" s="125">
        <f>SUM(H7:H8)</f>
        <v>1260.887575</v>
      </c>
      <c r="I6" s="125">
        <f>SUM(I7:I8)</f>
        <v>329.96301799999998</v>
      </c>
      <c r="J6" s="125">
        <f>H6+I6</f>
        <v>1590.8505929999999</v>
      </c>
      <c r="K6" s="125">
        <v>1272.5490330000002</v>
      </c>
      <c r="L6" s="125">
        <f>SUM(L7:L8)</f>
        <v>330.14637600000009</v>
      </c>
      <c r="M6" s="125">
        <f>K6+L6</f>
        <v>1602.6954090000004</v>
      </c>
      <c r="N6" s="125">
        <f>SUM(N7:N8)</f>
        <v>1270.356628</v>
      </c>
      <c r="O6" s="125">
        <f>SUM(O7:O8)</f>
        <v>336.10674799999998</v>
      </c>
      <c r="P6" s="125">
        <f>N6+O6</f>
        <v>1606.4633759999999</v>
      </c>
      <c r="Q6" s="125">
        <f>SUM(Q7:Q8)</f>
        <v>1315.487353</v>
      </c>
      <c r="R6" s="125">
        <f>SUM(R7:R8)</f>
        <v>336.09430799999996</v>
      </c>
      <c r="S6" s="125">
        <f>Q6+R6</f>
        <v>1651.5816609999999</v>
      </c>
      <c r="T6" s="125">
        <f>SUM(T7:T8)</f>
        <v>1281.3991559999999</v>
      </c>
      <c r="U6" s="125">
        <f>SUM(U7:U8)</f>
        <v>336.35477800000001</v>
      </c>
      <c r="V6" s="125">
        <f>T6+U6</f>
        <v>1617.7539339999998</v>
      </c>
      <c r="W6" s="125">
        <f>SUM(W7:W8)</f>
        <v>1261.3605109999996</v>
      </c>
      <c r="X6" s="125">
        <f>SUM(X7:X8)</f>
        <v>337.34106099999997</v>
      </c>
      <c r="Y6" s="125">
        <f>W6+X6</f>
        <v>1598.7015719999995</v>
      </c>
      <c r="Z6" s="125">
        <f>SUM(Z7:Z8)</f>
        <v>1243.6836079999998</v>
      </c>
      <c r="AA6" s="125">
        <f>SUM(AA7:AA8)</f>
        <v>334.69418199999996</v>
      </c>
      <c r="AB6" s="125">
        <f>Z6+AA6</f>
        <v>1578.3777899999998</v>
      </c>
      <c r="AC6" s="125">
        <f>SUM(AC7:AC8)</f>
        <v>1241.12895</v>
      </c>
      <c r="AD6" s="125">
        <f>SUM(AD7:AD8)</f>
        <v>334.29435799999993</v>
      </c>
      <c r="AE6" s="125">
        <f>AC6+AD6</f>
        <v>1575.4233079999999</v>
      </c>
      <c r="AF6" s="125">
        <f>SUM(AF7:AF8)</f>
        <v>1266.3329659999999</v>
      </c>
      <c r="AG6" s="125">
        <f>SUM(AG7:AG8)</f>
        <v>334.42370499999998</v>
      </c>
      <c r="AH6" s="125">
        <f>AF6+AG6</f>
        <v>1600.7566709999999</v>
      </c>
      <c r="AI6" s="125">
        <f>SUM(AI7:AI8)</f>
        <v>1256.4868400000003</v>
      </c>
      <c r="AJ6" s="125">
        <f>SUM(AJ7:AJ8)</f>
        <v>334.45733999999993</v>
      </c>
      <c r="AK6" s="125">
        <f>AI6+AJ6</f>
        <v>1590.9441800000002</v>
      </c>
      <c r="AL6" s="125">
        <f>SUM(AL7:AL8)</f>
        <v>1253.5663030000001</v>
      </c>
      <c r="AM6" s="125">
        <f>SUM(AM7:AM8)</f>
        <v>334.99210599999992</v>
      </c>
      <c r="AN6" s="125">
        <f>AL6+AM6</f>
        <v>1588.558409</v>
      </c>
      <c r="AO6" s="125">
        <f>SUM(AO7:AO8)</f>
        <v>1257.5304290000001</v>
      </c>
      <c r="AP6" s="125">
        <f>SUM(AP7:AP8)</f>
        <v>334.77290699999998</v>
      </c>
      <c r="AQ6" s="125">
        <f>AO6+AP6</f>
        <v>1592.3033360000002</v>
      </c>
      <c r="AR6" s="125">
        <f>SUM(AR7:AR8)</f>
        <v>1261.2343760000001</v>
      </c>
      <c r="AS6" s="125">
        <f>SUM(AS7:AS8)</f>
        <v>338.95736299999999</v>
      </c>
      <c r="AT6" s="125">
        <f>AR6+AS6</f>
        <v>1600.1917390000001</v>
      </c>
      <c r="AU6" s="125">
        <f>SUM(AU7:AU8)</f>
        <v>1261.9640480000003</v>
      </c>
      <c r="AV6" s="125">
        <f>SUM(AV7:AV8)</f>
        <v>339.22618699999998</v>
      </c>
      <c r="AW6" s="125">
        <f>AU6+AV6</f>
        <v>1601.1902350000003</v>
      </c>
      <c r="AX6" s="125">
        <f>SUM(AX7:AX8)</f>
        <v>1247.9847930000001</v>
      </c>
      <c r="AY6" s="125">
        <f>SUM(AY7:AY8)</f>
        <v>338.74182399999995</v>
      </c>
      <c r="AZ6" s="125">
        <f>AX6+AY6</f>
        <v>1586.726617</v>
      </c>
      <c r="BA6" s="125">
        <f>SUM(BA7:BA8)</f>
        <v>1235.7776510000001</v>
      </c>
      <c r="BB6" s="125">
        <f>SUM(BB7:BB8)</f>
        <v>338.88908700000002</v>
      </c>
      <c r="BC6" s="125">
        <f>BA6+BB6</f>
        <v>1574.6667380000001</v>
      </c>
      <c r="BD6" s="125">
        <f>SUM(BD7:BD8)</f>
        <v>1214.1461860000002</v>
      </c>
      <c r="BE6" s="125">
        <f>SUM(BE7:BE8)</f>
        <v>338.68102699999997</v>
      </c>
      <c r="BF6" s="125">
        <f>BD6+BE6</f>
        <v>1552.827213</v>
      </c>
      <c r="BG6" s="125">
        <f>SUM(BG7:BG8)</f>
        <v>1206.7434020000001</v>
      </c>
      <c r="BH6" s="125">
        <f>SUM(BH7:BH8)</f>
        <v>338.93527099999994</v>
      </c>
      <c r="BI6" s="125">
        <f>BG6+BH6</f>
        <v>1545.6786729999999</v>
      </c>
      <c r="BJ6" s="125">
        <f>SUM(BJ7:BJ8)</f>
        <v>1187.407829</v>
      </c>
      <c r="BK6" s="125">
        <f>SUM(BK7:BK8)</f>
        <v>339.53028799999993</v>
      </c>
      <c r="BL6" s="125">
        <f>BJ6+BK6</f>
        <v>1526.9381169999999</v>
      </c>
      <c r="BM6" s="1" t="s">
        <v>3</v>
      </c>
    </row>
    <row r="7" spans="1:65" x14ac:dyDescent="0.25">
      <c r="A7" s="26" t="s">
        <v>4</v>
      </c>
      <c r="B7" s="126">
        <v>1264.4007859999999</v>
      </c>
      <c r="C7" s="126">
        <v>265.37004599999995</v>
      </c>
      <c r="D7" s="126">
        <f>B7+C7</f>
        <v>1529.7708319999999</v>
      </c>
      <c r="E7" s="126">
        <v>1231.982035</v>
      </c>
      <c r="F7" s="126">
        <v>265.47103000000004</v>
      </c>
      <c r="G7" s="126">
        <f>E7+F7</f>
        <v>1497.4530650000002</v>
      </c>
      <c r="H7" s="126">
        <v>1260.887575</v>
      </c>
      <c r="I7" s="126">
        <v>265.47790299999997</v>
      </c>
      <c r="J7" s="126">
        <f>H7+I7</f>
        <v>1526.3654779999999</v>
      </c>
      <c r="K7" s="126">
        <v>1272.5490330000002</v>
      </c>
      <c r="L7" s="126">
        <v>265.67126100000007</v>
      </c>
      <c r="M7" s="126">
        <f>K7+L7</f>
        <v>1538.2202940000002</v>
      </c>
      <c r="N7" s="126">
        <v>1270.356628</v>
      </c>
      <c r="O7" s="126">
        <v>270.89392499999997</v>
      </c>
      <c r="P7" s="126">
        <f>N7+O7</f>
        <v>1541.2505529999999</v>
      </c>
      <c r="Q7" s="126">
        <v>1315.487353</v>
      </c>
      <c r="R7" s="126">
        <v>270.79048499999999</v>
      </c>
      <c r="S7" s="126">
        <f>Q7+R7</f>
        <v>1586.277838</v>
      </c>
      <c r="T7" s="126">
        <v>1281.3991559999999</v>
      </c>
      <c r="U7" s="126">
        <v>271.03095500000001</v>
      </c>
      <c r="V7" s="126">
        <f>T7+U7</f>
        <v>1552.4301109999999</v>
      </c>
      <c r="W7" s="126">
        <v>1261.3605109999996</v>
      </c>
      <c r="X7" s="126">
        <v>271.98723799999999</v>
      </c>
      <c r="Y7" s="126">
        <f>W7+X7</f>
        <v>1533.3477489999996</v>
      </c>
      <c r="Z7" s="126">
        <v>1243.6836079999998</v>
      </c>
      <c r="AA7" s="126">
        <v>269.35035899999997</v>
      </c>
      <c r="AB7" s="126">
        <f>Z7+AA7</f>
        <v>1513.0339669999998</v>
      </c>
      <c r="AC7" s="126">
        <v>1241.12895</v>
      </c>
      <c r="AD7" s="126">
        <v>268.95753499999995</v>
      </c>
      <c r="AE7" s="126">
        <f>AC7+AD7</f>
        <v>1510.086485</v>
      </c>
      <c r="AF7" s="126">
        <v>1266.3329659999999</v>
      </c>
      <c r="AG7" s="126">
        <v>268.87782699999997</v>
      </c>
      <c r="AH7" s="126">
        <f>AF7+AG7</f>
        <v>1535.210793</v>
      </c>
      <c r="AI7" s="126">
        <v>1256.4868400000003</v>
      </c>
      <c r="AJ7" s="126">
        <v>268.98646199999996</v>
      </c>
      <c r="AK7" s="126">
        <f>AI7+AJ7</f>
        <v>1525.4733020000003</v>
      </c>
      <c r="AL7" s="126">
        <v>1253.5663030000001</v>
      </c>
      <c r="AM7" s="126">
        <v>269.47122799999994</v>
      </c>
      <c r="AN7" s="126">
        <f>AL7+AM7</f>
        <v>1523.0375309999999</v>
      </c>
      <c r="AO7" s="126">
        <v>1257.5304290000001</v>
      </c>
      <c r="AP7" s="126">
        <v>269.259029</v>
      </c>
      <c r="AQ7" s="126">
        <f>AO7+AP7</f>
        <v>1526.7894580000002</v>
      </c>
      <c r="AR7" s="126">
        <v>1261.2343760000001</v>
      </c>
      <c r="AS7" s="126">
        <v>272.74905699999999</v>
      </c>
      <c r="AT7" s="126">
        <f>AR7+AS7</f>
        <v>1533.9834330000001</v>
      </c>
      <c r="AU7" s="126">
        <v>1261.9640480000003</v>
      </c>
      <c r="AV7" s="126">
        <v>273.04188099999999</v>
      </c>
      <c r="AW7" s="126">
        <f>AU7+AV7</f>
        <v>1535.0059290000004</v>
      </c>
      <c r="AX7" s="126">
        <v>1247.9847930000001</v>
      </c>
      <c r="AY7" s="126">
        <v>272.55751799999996</v>
      </c>
      <c r="AZ7" s="126">
        <f>AX7+AY7</f>
        <v>1520.5423110000002</v>
      </c>
      <c r="BA7" s="126">
        <v>1235.7776510000001</v>
      </c>
      <c r="BB7" s="126">
        <v>272.86278100000004</v>
      </c>
      <c r="BC7" s="126">
        <f>BA7+BB7</f>
        <v>1508.6404320000001</v>
      </c>
      <c r="BD7" s="126">
        <v>1214.1461860000002</v>
      </c>
      <c r="BE7" s="126">
        <v>272.70072099999999</v>
      </c>
      <c r="BF7" s="126">
        <f>BD7+BE7</f>
        <v>1486.8469070000001</v>
      </c>
      <c r="BG7" s="126">
        <v>1206.7434020000001</v>
      </c>
      <c r="BH7" s="126">
        <v>272.95495499999998</v>
      </c>
      <c r="BI7" s="126">
        <f>BG7+BH7</f>
        <v>1479.698357</v>
      </c>
      <c r="BJ7" s="126">
        <v>1187.407829</v>
      </c>
      <c r="BK7" s="126">
        <v>273.46497199999993</v>
      </c>
      <c r="BL7" s="126">
        <f>BJ7+BK7</f>
        <v>1460.872801</v>
      </c>
      <c r="BM7" s="2" t="s">
        <v>23</v>
      </c>
    </row>
    <row r="8" spans="1:65" x14ac:dyDescent="0.25">
      <c r="A8" s="27" t="s">
        <v>5</v>
      </c>
      <c r="B8" s="127">
        <v>0</v>
      </c>
      <c r="C8" s="42">
        <v>64.449956999999998</v>
      </c>
      <c r="D8" s="128">
        <f>B8+C8</f>
        <v>64.449956999999998</v>
      </c>
      <c r="E8" s="127">
        <v>0</v>
      </c>
      <c r="F8" s="42">
        <v>64.479956999999999</v>
      </c>
      <c r="G8" s="128">
        <f>E8+F8</f>
        <v>64.479956999999999</v>
      </c>
      <c r="H8" s="127">
        <v>0</v>
      </c>
      <c r="I8" s="42">
        <v>64.485114999999993</v>
      </c>
      <c r="J8" s="128">
        <f>H8+I8</f>
        <v>64.485114999999993</v>
      </c>
      <c r="K8" s="127">
        <v>0</v>
      </c>
      <c r="L8" s="42">
        <v>64.475115000000002</v>
      </c>
      <c r="M8" s="128">
        <f>K8+L8</f>
        <v>64.475115000000002</v>
      </c>
      <c r="N8" s="127">
        <v>0</v>
      </c>
      <c r="O8" s="42">
        <v>65.212823</v>
      </c>
      <c r="P8" s="128">
        <f>N8+O8</f>
        <v>65.212823</v>
      </c>
      <c r="Q8" s="127">
        <v>0</v>
      </c>
      <c r="R8" s="42">
        <v>65.303822999999994</v>
      </c>
      <c r="S8" s="128">
        <f>Q8+R8</f>
        <v>65.303822999999994</v>
      </c>
      <c r="T8" s="127">
        <v>0</v>
      </c>
      <c r="U8" s="42">
        <v>65.32382299999999</v>
      </c>
      <c r="V8" s="128">
        <f>T8+U8</f>
        <v>65.32382299999999</v>
      </c>
      <c r="W8" s="127">
        <v>0</v>
      </c>
      <c r="X8" s="42">
        <v>65.353822999999991</v>
      </c>
      <c r="Y8" s="128">
        <f>W8+X8</f>
        <v>65.353822999999991</v>
      </c>
      <c r="Z8" s="127">
        <v>0</v>
      </c>
      <c r="AA8" s="42">
        <v>65.343823</v>
      </c>
      <c r="AB8" s="128">
        <f>Z8+AA8</f>
        <v>65.343823</v>
      </c>
      <c r="AC8" s="127">
        <v>0</v>
      </c>
      <c r="AD8" s="42">
        <v>65.336822999999995</v>
      </c>
      <c r="AE8" s="128">
        <f>AC8+AD8</f>
        <v>65.336822999999995</v>
      </c>
      <c r="AF8" s="127">
        <v>0</v>
      </c>
      <c r="AG8" s="42">
        <v>65.545878000000002</v>
      </c>
      <c r="AH8" s="128">
        <f>AF8+AG8</f>
        <v>65.545878000000002</v>
      </c>
      <c r="AI8" s="127">
        <v>0</v>
      </c>
      <c r="AJ8" s="42">
        <v>65.470877999999999</v>
      </c>
      <c r="AK8" s="128">
        <f>AI8+AJ8</f>
        <v>65.470877999999999</v>
      </c>
      <c r="AL8" s="127">
        <v>0</v>
      </c>
      <c r="AM8" s="42">
        <v>65.520877999999996</v>
      </c>
      <c r="AN8" s="128">
        <f>AL8+AM8</f>
        <v>65.520877999999996</v>
      </c>
      <c r="AO8" s="127"/>
      <c r="AP8" s="42">
        <v>65.513877999999991</v>
      </c>
      <c r="AQ8" s="128">
        <f>AO8+AP8</f>
        <v>65.513877999999991</v>
      </c>
      <c r="AR8" s="127">
        <v>0</v>
      </c>
      <c r="AS8" s="42">
        <v>66.208305999999993</v>
      </c>
      <c r="AT8" s="128">
        <f>AR8+AS8</f>
        <v>66.208305999999993</v>
      </c>
      <c r="AU8" s="127">
        <v>0</v>
      </c>
      <c r="AV8" s="42">
        <v>66.184305999999992</v>
      </c>
      <c r="AW8" s="128">
        <f>AU8+AV8</f>
        <v>66.184305999999992</v>
      </c>
      <c r="AX8" s="127"/>
      <c r="AY8" s="42">
        <v>66.184305999999992</v>
      </c>
      <c r="AZ8" s="128">
        <f>AX8+AY8</f>
        <v>66.184305999999992</v>
      </c>
      <c r="BA8" s="127">
        <v>0</v>
      </c>
      <c r="BB8" s="42">
        <v>66.026305999999991</v>
      </c>
      <c r="BC8" s="128">
        <f>BA8+BB8</f>
        <v>66.026305999999991</v>
      </c>
      <c r="BD8" s="127">
        <v>0</v>
      </c>
      <c r="BE8" s="42">
        <v>65.980305999999999</v>
      </c>
      <c r="BF8" s="128">
        <f>BD8+BE8</f>
        <v>65.980305999999999</v>
      </c>
      <c r="BG8" s="127">
        <v>0</v>
      </c>
      <c r="BH8" s="42">
        <v>65.980315999999988</v>
      </c>
      <c r="BI8" s="128">
        <f>BG8+BH8</f>
        <v>65.980315999999988</v>
      </c>
      <c r="BJ8" s="127">
        <v>0</v>
      </c>
      <c r="BK8" s="42">
        <v>66.065315999999996</v>
      </c>
      <c r="BL8" s="128">
        <f>BJ8+BK8</f>
        <v>66.065315999999996</v>
      </c>
      <c r="BM8" s="3" t="s">
        <v>24</v>
      </c>
    </row>
    <row r="9" spans="1:65" x14ac:dyDescent="0.25">
      <c r="A9" s="28" t="s">
        <v>6</v>
      </c>
      <c r="B9" s="125">
        <f>B10</f>
        <v>347.27131200000002</v>
      </c>
      <c r="C9" s="125">
        <f>C10</f>
        <v>85.614392999999993</v>
      </c>
      <c r="D9" s="125">
        <f>B9+C9</f>
        <v>432.88570500000003</v>
      </c>
      <c r="E9" s="125">
        <f>E10</f>
        <v>380.36411199999998</v>
      </c>
      <c r="F9" s="125">
        <f>F10</f>
        <v>85.604393000000002</v>
      </c>
      <c r="G9" s="125">
        <f>E9+F9</f>
        <v>465.96850499999999</v>
      </c>
      <c r="H9" s="125">
        <f>H10</f>
        <v>348.41761200000002</v>
      </c>
      <c r="I9" s="125">
        <f>I10</f>
        <v>85.604393000000002</v>
      </c>
      <c r="J9" s="125">
        <f>H9+I9</f>
        <v>434.02200500000004</v>
      </c>
      <c r="K9" s="125">
        <v>335.27801199999999</v>
      </c>
      <c r="L9" s="125">
        <f>L10</f>
        <v>85.254392999999993</v>
      </c>
      <c r="M9" s="125">
        <f>K9+L9</f>
        <v>420.53240499999998</v>
      </c>
      <c r="N9" s="125">
        <f>N10</f>
        <v>336.71901200000002</v>
      </c>
      <c r="O9" s="125">
        <f>O10</f>
        <v>87.732511000000002</v>
      </c>
      <c r="P9" s="125">
        <f>N9+O9</f>
        <v>424.45152300000001</v>
      </c>
      <c r="Q9" s="125">
        <f>Q10</f>
        <v>289.93601200000001</v>
      </c>
      <c r="R9" s="125">
        <f>R10</f>
        <v>87.732511000000002</v>
      </c>
      <c r="S9" s="125">
        <f>Q9+R9</f>
        <v>377.66852299999999</v>
      </c>
      <c r="T9" s="125">
        <f>T10</f>
        <v>322.41501199999999</v>
      </c>
      <c r="U9" s="125">
        <f>U10</f>
        <v>87.542511000000005</v>
      </c>
      <c r="V9" s="125">
        <f>T9+U9</f>
        <v>409.95752299999998</v>
      </c>
      <c r="W9" s="125">
        <f>W10</f>
        <v>346.34051199999999</v>
      </c>
      <c r="X9" s="125">
        <f>X10</f>
        <v>86.542511000000005</v>
      </c>
      <c r="Y9" s="125">
        <f>W9+X9</f>
        <v>432.88302299999998</v>
      </c>
      <c r="Z9" s="125">
        <f>Z10</f>
        <v>363.189212</v>
      </c>
      <c r="AA9" s="125">
        <f>AA10</f>
        <v>86.304610999999994</v>
      </c>
      <c r="AB9" s="125">
        <f>Z9+AA9</f>
        <v>449.49382300000002</v>
      </c>
      <c r="AC9" s="125">
        <f>AC10</f>
        <v>387.485727</v>
      </c>
      <c r="AD9" s="125">
        <f>AD10</f>
        <v>86.506410999999986</v>
      </c>
      <c r="AE9" s="125">
        <f>AC9+AD9</f>
        <v>473.99213799999995</v>
      </c>
      <c r="AF9" s="125">
        <f>AF10</f>
        <v>363.97572700000001</v>
      </c>
      <c r="AG9" s="125">
        <f>AG10</f>
        <v>86.306410999999997</v>
      </c>
      <c r="AH9" s="125">
        <f>AF9+AG9</f>
        <v>450.28213800000003</v>
      </c>
      <c r="AI9" s="125">
        <f>AI10</f>
        <v>374.78072700000001</v>
      </c>
      <c r="AJ9" s="125">
        <f>AJ10</f>
        <v>86.306410999999997</v>
      </c>
      <c r="AK9" s="125">
        <f>AI9+AJ9</f>
        <v>461.08713799999998</v>
      </c>
      <c r="AL9" s="125">
        <f>AL10</f>
        <v>376.47912700000001</v>
      </c>
      <c r="AM9" s="125">
        <f>AM10</f>
        <v>85.906410999999991</v>
      </c>
      <c r="AN9" s="125">
        <f>AL9+AM9</f>
        <v>462.385538</v>
      </c>
      <c r="AO9" s="125">
        <f>AO10</f>
        <v>371.39062699999999</v>
      </c>
      <c r="AP9" s="125">
        <f>AP10</f>
        <v>86.106410999999994</v>
      </c>
      <c r="AQ9" s="125">
        <f>AO9+AP9</f>
        <v>457.49703799999997</v>
      </c>
      <c r="AR9" s="125">
        <f>AR10</f>
        <v>366.04762699999998</v>
      </c>
      <c r="AS9" s="125">
        <f>AS10</f>
        <v>88.152962000000002</v>
      </c>
      <c r="AT9" s="125">
        <f>AR9+AS9</f>
        <v>454.20058899999998</v>
      </c>
      <c r="AU9" s="125">
        <f>AU10</f>
        <v>363.97962699999999</v>
      </c>
      <c r="AV9" s="125">
        <f>AV10</f>
        <v>87.786962000000003</v>
      </c>
      <c r="AW9" s="125">
        <f>AU9+AV9</f>
        <v>451.76658900000001</v>
      </c>
      <c r="AX9" s="125">
        <f>AX10</f>
        <v>377.60712699999999</v>
      </c>
      <c r="AY9" s="125">
        <f>AY10</f>
        <v>87.786962000000003</v>
      </c>
      <c r="AZ9" s="125">
        <f>AX9+AY9</f>
        <v>465.39408900000001</v>
      </c>
      <c r="BA9" s="125">
        <f>BA10</f>
        <v>389.83322700000002</v>
      </c>
      <c r="BB9" s="125">
        <f>BB10</f>
        <v>87.786962000000003</v>
      </c>
      <c r="BC9" s="125">
        <f>BA9+BB9</f>
        <v>477.62018900000004</v>
      </c>
      <c r="BD9" s="125">
        <f>BD10</f>
        <v>410.44662699999998</v>
      </c>
      <c r="BE9" s="125">
        <f>BE10</f>
        <v>87.786962000000003</v>
      </c>
      <c r="BF9" s="125">
        <f>BD9+BE9</f>
        <v>498.23358899999999</v>
      </c>
      <c r="BG9" s="125">
        <f>BG10</f>
        <v>436.99632400000002</v>
      </c>
      <c r="BH9" s="125">
        <f>BH10</f>
        <v>87.786962000000003</v>
      </c>
      <c r="BI9" s="125">
        <f>BG9+BH9</f>
        <v>524.78328599999998</v>
      </c>
      <c r="BJ9" s="125">
        <f>BJ10</f>
        <v>453.99632400000002</v>
      </c>
      <c r="BK9" s="125">
        <f>BK10</f>
        <v>87.786962000000003</v>
      </c>
      <c r="BL9" s="125">
        <f>BJ9+BK9</f>
        <v>541.78328599999998</v>
      </c>
      <c r="BM9" s="4" t="s">
        <v>25</v>
      </c>
    </row>
    <row r="10" spans="1:65" ht="45" x14ac:dyDescent="0.25">
      <c r="A10" s="29" t="s">
        <v>7</v>
      </c>
      <c r="B10" s="129">
        <v>347.27131200000002</v>
      </c>
      <c r="C10" s="129">
        <v>85.614392999999993</v>
      </c>
      <c r="D10" s="129">
        <f>B10+C10</f>
        <v>432.88570500000003</v>
      </c>
      <c r="E10" s="129">
        <v>380.36411199999998</v>
      </c>
      <c r="F10" s="129">
        <f>F11-F12</f>
        <v>85.604393000000002</v>
      </c>
      <c r="G10" s="129">
        <f>E10+F10</f>
        <v>465.96850499999999</v>
      </c>
      <c r="H10" s="129">
        <v>348.41761200000002</v>
      </c>
      <c r="I10" s="129">
        <f>I11-I12</f>
        <v>85.604393000000002</v>
      </c>
      <c r="J10" s="129">
        <f>H10+I10</f>
        <v>434.02200500000004</v>
      </c>
      <c r="K10" s="129">
        <v>335.27801199999999</v>
      </c>
      <c r="L10" s="129">
        <v>85.254392999999993</v>
      </c>
      <c r="M10" s="129">
        <f>K10+L10</f>
        <v>420.53240499999998</v>
      </c>
      <c r="N10" s="129">
        <v>336.71901200000002</v>
      </c>
      <c r="O10" s="129">
        <f>O11-O12</f>
        <v>87.732511000000002</v>
      </c>
      <c r="P10" s="129">
        <f>N10+O10</f>
        <v>424.45152300000001</v>
      </c>
      <c r="Q10" s="129">
        <v>289.93601200000001</v>
      </c>
      <c r="R10" s="129">
        <f>R11-R12</f>
        <v>87.732511000000002</v>
      </c>
      <c r="S10" s="129">
        <f>Q10+R10</f>
        <v>377.66852299999999</v>
      </c>
      <c r="T10" s="129">
        <v>322.41501199999999</v>
      </c>
      <c r="U10" s="129">
        <v>87.542511000000005</v>
      </c>
      <c r="V10" s="129">
        <f>T10+U10</f>
        <v>409.95752299999998</v>
      </c>
      <c r="W10" s="129">
        <v>346.34051199999999</v>
      </c>
      <c r="X10" s="129">
        <v>86.542511000000005</v>
      </c>
      <c r="Y10" s="129">
        <f>W10+X10</f>
        <v>432.88302299999998</v>
      </c>
      <c r="Z10" s="129">
        <v>363.189212</v>
      </c>
      <c r="AA10" s="129">
        <v>86.304610999999994</v>
      </c>
      <c r="AB10" s="129">
        <f>Z10+AA10</f>
        <v>449.49382300000002</v>
      </c>
      <c r="AC10" s="129">
        <v>387.485727</v>
      </c>
      <c r="AD10" s="129">
        <v>86.506410999999986</v>
      </c>
      <c r="AE10" s="129">
        <f>AC10+AD10</f>
        <v>473.99213799999995</v>
      </c>
      <c r="AF10" s="129">
        <v>363.97572700000001</v>
      </c>
      <c r="AG10" s="129">
        <v>86.306410999999997</v>
      </c>
      <c r="AH10" s="129">
        <f>AF10+AG10</f>
        <v>450.28213800000003</v>
      </c>
      <c r="AI10" s="129">
        <v>374.78072700000001</v>
      </c>
      <c r="AJ10" s="129">
        <v>86.306410999999997</v>
      </c>
      <c r="AK10" s="129">
        <f>AI10+AJ10</f>
        <v>461.08713799999998</v>
      </c>
      <c r="AL10" s="129">
        <v>376.47912700000001</v>
      </c>
      <c r="AM10" s="129">
        <v>85.906410999999991</v>
      </c>
      <c r="AN10" s="129">
        <f>AL10+AM10</f>
        <v>462.385538</v>
      </c>
      <c r="AO10" s="129">
        <v>371.39062699999999</v>
      </c>
      <c r="AP10" s="129">
        <v>86.106410999999994</v>
      </c>
      <c r="AQ10" s="129">
        <f>AO10+AP10</f>
        <v>457.49703799999997</v>
      </c>
      <c r="AR10" s="129">
        <v>366.04762699999998</v>
      </c>
      <c r="AS10" s="129">
        <v>88.152962000000002</v>
      </c>
      <c r="AT10" s="129">
        <f>AR10+AS10</f>
        <v>454.20058899999998</v>
      </c>
      <c r="AU10" s="129">
        <v>363.97962699999999</v>
      </c>
      <c r="AV10" s="129">
        <v>87.786962000000003</v>
      </c>
      <c r="AW10" s="129">
        <f>AU10+AV10</f>
        <v>451.76658900000001</v>
      </c>
      <c r="AX10" s="129">
        <v>377.60712699999999</v>
      </c>
      <c r="AY10" s="129">
        <v>87.786962000000003</v>
      </c>
      <c r="AZ10" s="129">
        <f>AX10+AY10</f>
        <v>465.39408900000001</v>
      </c>
      <c r="BA10" s="129">
        <v>389.83322700000002</v>
      </c>
      <c r="BB10" s="129">
        <v>87.786962000000003</v>
      </c>
      <c r="BC10" s="129">
        <f>BA10+BB10</f>
        <v>477.62018900000004</v>
      </c>
      <c r="BD10" s="129">
        <v>410.44662699999998</v>
      </c>
      <c r="BE10" s="129">
        <v>87.786962000000003</v>
      </c>
      <c r="BF10" s="129">
        <f>BD10+BE10</f>
        <v>498.23358899999999</v>
      </c>
      <c r="BG10" s="129">
        <v>436.99632400000002</v>
      </c>
      <c r="BH10" s="129">
        <v>87.786962000000003</v>
      </c>
      <c r="BI10" s="129">
        <f>BG10+BH10</f>
        <v>524.78328599999998</v>
      </c>
      <c r="BJ10" s="129">
        <v>453.99632400000002</v>
      </c>
      <c r="BK10" s="129">
        <v>87.786962000000003</v>
      </c>
      <c r="BL10" s="129">
        <f>BJ10+BK10</f>
        <v>541.78328599999998</v>
      </c>
      <c r="BM10" s="5" t="s">
        <v>26</v>
      </c>
    </row>
    <row r="11" spans="1:65" x14ac:dyDescent="0.25">
      <c r="A11" s="30" t="s">
        <v>8</v>
      </c>
      <c r="B11" s="130">
        <v>890.32762300000002</v>
      </c>
      <c r="C11" s="130">
        <v>79.667393000000004</v>
      </c>
      <c r="D11" s="130">
        <f>SUM(B11:C11)</f>
        <v>969.99501600000008</v>
      </c>
      <c r="E11" s="130">
        <v>890.32762300000002</v>
      </c>
      <c r="F11" s="130">
        <v>79.667393000000004</v>
      </c>
      <c r="G11" s="130">
        <f>SUM(E11:F11)</f>
        <v>969.99501600000008</v>
      </c>
      <c r="H11" s="130">
        <v>890.32762300000002</v>
      </c>
      <c r="I11" s="130">
        <v>79.667393000000004</v>
      </c>
      <c r="J11" s="130">
        <f>SUM(H11:I11)</f>
        <v>969.99501600000008</v>
      </c>
      <c r="K11" s="130">
        <v>889.62762299999997</v>
      </c>
      <c r="L11" s="130">
        <v>79.667393000000004</v>
      </c>
      <c r="M11" s="130">
        <f>SUM(K11:L11)</f>
        <v>969.29501600000003</v>
      </c>
      <c r="N11" s="130">
        <v>889.52762299999995</v>
      </c>
      <c r="O11" s="130">
        <v>82.185511000000005</v>
      </c>
      <c r="P11" s="130">
        <f>SUM(N11:O11)</f>
        <v>971.71313399999997</v>
      </c>
      <c r="Q11" s="130">
        <v>887.47762299999999</v>
      </c>
      <c r="R11" s="130">
        <v>82.185511000000005</v>
      </c>
      <c r="S11" s="130">
        <f>SUM(Q11:R11)</f>
        <v>969.66313400000001</v>
      </c>
      <c r="T11" s="130">
        <v>887.47762299999999</v>
      </c>
      <c r="U11" s="130">
        <v>82.185511000000005</v>
      </c>
      <c r="V11" s="130">
        <f>SUM(T11:U11)</f>
        <v>969.66313400000001</v>
      </c>
      <c r="W11" s="130">
        <v>887.47762299999999</v>
      </c>
      <c r="X11" s="130">
        <v>82.185511000000005</v>
      </c>
      <c r="Y11" s="130">
        <f>SUM(W11:X11)</f>
        <v>969.66313400000001</v>
      </c>
      <c r="Z11" s="130">
        <v>887.47762299999999</v>
      </c>
      <c r="AA11" s="130">
        <v>82.185511000000005</v>
      </c>
      <c r="AB11" s="130">
        <f>SUM(Z11:AA11)</f>
        <v>969.66313400000001</v>
      </c>
      <c r="AC11" s="130">
        <v>895.10023799999999</v>
      </c>
      <c r="AD11" s="130">
        <v>82.185511000000005</v>
      </c>
      <c r="AE11" s="130">
        <f>SUM(AC11:AD11)</f>
        <v>977.28574900000001</v>
      </c>
      <c r="AF11" s="130">
        <v>895.10023799999999</v>
      </c>
      <c r="AG11" s="130">
        <v>82.185511000000005</v>
      </c>
      <c r="AH11" s="130">
        <f>SUM(AF11:AG11)</f>
        <v>977.28574900000001</v>
      </c>
      <c r="AI11" s="130">
        <v>895.10023799999999</v>
      </c>
      <c r="AJ11" s="130">
        <v>82.185511000000005</v>
      </c>
      <c r="AK11" s="130">
        <f>SUM(AI11:AJ11)</f>
        <v>977.28574900000001</v>
      </c>
      <c r="AL11" s="130">
        <v>895.10023799999999</v>
      </c>
      <c r="AM11" s="130">
        <v>82.185511000000005</v>
      </c>
      <c r="AN11" s="130">
        <f>SUM(AL11:AM11)</f>
        <v>977.28574900000001</v>
      </c>
      <c r="AO11" s="130">
        <v>895.10023799999999</v>
      </c>
      <c r="AP11" s="130">
        <v>82.185511000000005</v>
      </c>
      <c r="AQ11" s="130">
        <f>SUM(AO11:AP11)</f>
        <v>977.28574900000001</v>
      </c>
      <c r="AR11" s="130">
        <v>895.10023799999999</v>
      </c>
      <c r="AS11" s="130">
        <v>84.404061999999996</v>
      </c>
      <c r="AT11" s="130">
        <f>SUM(AR11:AS11)</f>
        <v>979.50429999999994</v>
      </c>
      <c r="AU11" s="130">
        <v>895.10023799999999</v>
      </c>
      <c r="AV11" s="130">
        <v>84.404061999999996</v>
      </c>
      <c r="AW11" s="130">
        <f>SUM(AU11:AV11)</f>
        <v>979.50429999999994</v>
      </c>
      <c r="AX11" s="130">
        <v>895.10023799999999</v>
      </c>
      <c r="AY11" s="130">
        <v>84.404061999999996</v>
      </c>
      <c r="AZ11" s="130">
        <f>SUM(AX11:AY11)</f>
        <v>979.50429999999994</v>
      </c>
      <c r="BA11" s="130">
        <v>895.10023799999999</v>
      </c>
      <c r="BB11" s="130">
        <v>84.404061999999996</v>
      </c>
      <c r="BC11" s="130">
        <f>SUM(BA11:BB11)</f>
        <v>979.50429999999994</v>
      </c>
      <c r="BD11" s="130">
        <v>895.10023799999999</v>
      </c>
      <c r="BE11" s="130">
        <v>84.404061999999996</v>
      </c>
      <c r="BF11" s="130">
        <f>SUM(BD11:BE11)</f>
        <v>979.50429999999994</v>
      </c>
      <c r="BG11" s="130">
        <v>899.08493499999997</v>
      </c>
      <c r="BH11" s="130">
        <v>84.404061999999996</v>
      </c>
      <c r="BI11" s="130">
        <f>SUM(BG11:BH11)</f>
        <v>983.48899699999993</v>
      </c>
      <c r="BJ11" s="130">
        <v>899.08493499999997</v>
      </c>
      <c r="BK11" s="130">
        <v>84.404061999999996</v>
      </c>
      <c r="BL11" s="130">
        <f>SUM(BJ11:BK11)</f>
        <v>983.48899699999993</v>
      </c>
      <c r="BM11" s="6" t="s">
        <v>8</v>
      </c>
    </row>
    <row r="12" spans="1:65" x14ac:dyDescent="0.25">
      <c r="A12" s="31" t="s">
        <v>9</v>
      </c>
      <c r="B12" s="131">
        <v>543.05631100000005</v>
      </c>
      <c r="C12" s="131">
        <v>-5.9470000000000001</v>
      </c>
      <c r="D12" s="130">
        <f>SUM(B12:C12)</f>
        <v>537.10931100000005</v>
      </c>
      <c r="E12" s="131">
        <v>509.96351099999998</v>
      </c>
      <c r="F12" s="131">
        <v>-5.9370000000000003</v>
      </c>
      <c r="G12" s="130">
        <f>SUM(E12:F12)</f>
        <v>504.02651099999997</v>
      </c>
      <c r="H12" s="131">
        <v>541.91001100000005</v>
      </c>
      <c r="I12" s="131">
        <v>-5.9370000000000003</v>
      </c>
      <c r="J12" s="130">
        <f>SUM(H12:I12)</f>
        <v>535.97301100000004</v>
      </c>
      <c r="K12" s="131">
        <v>554.34961099999998</v>
      </c>
      <c r="L12" s="131">
        <v>-5.5869999999999997</v>
      </c>
      <c r="M12" s="130">
        <f>SUM(K12:L12)</f>
        <v>548.76261099999999</v>
      </c>
      <c r="N12" s="131">
        <v>552.80861100000004</v>
      </c>
      <c r="O12" s="131">
        <v>-5.5469999999999997</v>
      </c>
      <c r="P12" s="130">
        <f>SUM(N12:O12)</f>
        <v>547.26161100000002</v>
      </c>
      <c r="Q12" s="131">
        <v>597.54161099999999</v>
      </c>
      <c r="R12" s="131">
        <v>-5.5469999999999997</v>
      </c>
      <c r="S12" s="130">
        <f>SUM(Q12:R12)</f>
        <v>591.99461099999996</v>
      </c>
      <c r="T12" s="131">
        <v>565.06261099999995</v>
      </c>
      <c r="U12" s="131">
        <v>-5.3570000000000002</v>
      </c>
      <c r="V12" s="130">
        <f>SUM(T12:U12)</f>
        <v>559.70561099999998</v>
      </c>
      <c r="W12" s="131">
        <v>541.137111</v>
      </c>
      <c r="X12" s="131">
        <v>-4.3570000000000002</v>
      </c>
      <c r="Y12" s="130">
        <f>SUM(W12:X12)</f>
        <v>536.78011100000003</v>
      </c>
      <c r="Z12" s="131">
        <v>524.288411</v>
      </c>
      <c r="AA12" s="131">
        <v>-4.1191000000000004</v>
      </c>
      <c r="AB12" s="130">
        <f>SUM(Z12:AA12)</f>
        <v>520.16931099999999</v>
      </c>
      <c r="AC12" s="131">
        <v>507.61451099999999</v>
      </c>
      <c r="AD12" s="131">
        <v>-4.3209</v>
      </c>
      <c r="AE12" s="130">
        <f>SUM(AC12:AD12)</f>
        <v>503.293611</v>
      </c>
      <c r="AF12" s="131">
        <v>531.12451099999998</v>
      </c>
      <c r="AG12" s="131">
        <v>-4.1208999999999998</v>
      </c>
      <c r="AH12" s="130">
        <f>SUM(AF12:AG12)</f>
        <v>527.00361099999998</v>
      </c>
      <c r="AI12" s="131">
        <v>520.31951100000003</v>
      </c>
      <c r="AJ12" s="131">
        <v>-4.1208999999999998</v>
      </c>
      <c r="AK12" s="130">
        <f>SUM(AI12:AJ12)</f>
        <v>516.19861100000003</v>
      </c>
      <c r="AL12" s="131">
        <v>518.62111100000004</v>
      </c>
      <c r="AM12" s="131">
        <v>-3.7208999999999999</v>
      </c>
      <c r="AN12" s="130">
        <f>SUM(AL12:AM12)</f>
        <v>514.90021100000001</v>
      </c>
      <c r="AO12" s="131">
        <v>523.709611</v>
      </c>
      <c r="AP12" s="131">
        <v>-3.9209000000000001</v>
      </c>
      <c r="AQ12" s="130">
        <f>SUM(AO12:AP12)</f>
        <v>519.78871100000003</v>
      </c>
      <c r="AR12" s="131">
        <v>529.05261099999996</v>
      </c>
      <c r="AS12" s="131">
        <v>-3.7488999999999999</v>
      </c>
      <c r="AT12" s="130">
        <f>SUM(AR12:AS12)</f>
        <v>525.30371099999991</v>
      </c>
      <c r="AU12" s="131">
        <v>531.12061100000005</v>
      </c>
      <c r="AV12" s="131">
        <v>-3.3828999999999998</v>
      </c>
      <c r="AW12" s="130">
        <f>SUM(AU12:AV12)</f>
        <v>527.7377110000001</v>
      </c>
      <c r="AX12" s="131">
        <v>517.493111</v>
      </c>
      <c r="AY12" s="131">
        <v>-3.3828999999999998</v>
      </c>
      <c r="AZ12" s="130">
        <f>SUM(AX12:AY12)</f>
        <v>514.11021100000005</v>
      </c>
      <c r="BA12" s="131">
        <v>505.26701100000002</v>
      </c>
      <c r="BB12" s="131">
        <v>-3.3828999999999998</v>
      </c>
      <c r="BC12" s="130">
        <f>SUM(BA12:BB12)</f>
        <v>501.88411100000002</v>
      </c>
      <c r="BD12" s="131">
        <v>484.65361100000001</v>
      </c>
      <c r="BE12" s="131">
        <v>-3.3828999999999998</v>
      </c>
      <c r="BF12" s="130">
        <f>SUM(BD12:BE12)</f>
        <v>481.27071100000001</v>
      </c>
      <c r="BG12" s="131">
        <v>462.08861100000001</v>
      </c>
      <c r="BH12" s="131">
        <v>-3.3828999999999998</v>
      </c>
      <c r="BI12" s="130">
        <f>SUM(BG12:BH12)</f>
        <v>458.70571100000001</v>
      </c>
      <c r="BJ12" s="131">
        <v>445.08861100000001</v>
      </c>
      <c r="BK12" s="131">
        <v>-3.3828999999999998</v>
      </c>
      <c r="BL12" s="130">
        <f>SUM(BJ12:BK12)</f>
        <v>441.70571100000001</v>
      </c>
      <c r="BM12" s="7" t="s">
        <v>27</v>
      </c>
    </row>
    <row r="13" spans="1:65" x14ac:dyDescent="0.25">
      <c r="A13" s="32" t="s">
        <v>10</v>
      </c>
      <c r="B13" s="132">
        <f>SUM(B14:B16,B18:B19)</f>
        <v>1793.678077</v>
      </c>
      <c r="C13" s="132">
        <f>SUM(C14:C16,C18:C19)</f>
        <v>349.98553800000002</v>
      </c>
      <c r="D13" s="132">
        <f>B13+C13</f>
        <v>2143.6636149999999</v>
      </c>
      <c r="E13" s="132">
        <f>SUM(E14:E16,E18:E19)</f>
        <v>1793.0040280000001</v>
      </c>
      <c r="F13" s="132">
        <f>SUM(F14:F16,F18:F19)</f>
        <v>349.864554</v>
      </c>
      <c r="G13" s="132">
        <f>E13+F13</f>
        <v>2142.8685820000001</v>
      </c>
      <c r="H13" s="132">
        <f>SUM(H14:H16,H18:H19)</f>
        <v>1795.0449879999999</v>
      </c>
      <c r="I13" s="132">
        <f>SUM(I14:I16,I18:I19)</f>
        <v>349.85252300000002</v>
      </c>
      <c r="J13" s="132">
        <f>H13+I13</f>
        <v>2144.8975110000001</v>
      </c>
      <c r="K13" s="132">
        <v>1796.52313</v>
      </c>
      <c r="L13" s="132">
        <f>SUM(L14:L16,L18:L19)</f>
        <v>350.01916500000004</v>
      </c>
      <c r="M13" s="132">
        <f>K13+L13</f>
        <v>2146.5422950000002</v>
      </c>
      <c r="N13" s="132">
        <f>SUM(N14:N16,N18:N19)</f>
        <v>1797.274535</v>
      </c>
      <c r="O13" s="132">
        <f>SUM(O14:O16,O18:O19)</f>
        <v>351.58067500000004</v>
      </c>
      <c r="P13" s="132">
        <f>N13+O13</f>
        <v>2148.8552100000002</v>
      </c>
      <c r="Q13" s="132">
        <f>SUM(Q14:Q16,Q18:Q19)</f>
        <v>1798.9268099999999</v>
      </c>
      <c r="R13" s="132">
        <f>SUM(R14:R16,R18:R19)</f>
        <v>351.59311500000001</v>
      </c>
      <c r="S13" s="132">
        <f>Q13+R13</f>
        <v>2150.5199250000001</v>
      </c>
      <c r="T13" s="132">
        <f>SUM(T14:T16,T18:T19)</f>
        <v>1800.5360069999999</v>
      </c>
      <c r="U13" s="132">
        <f>SUM(U14:U16,U18:U19)</f>
        <v>351.52264500000001</v>
      </c>
      <c r="V13" s="132">
        <f t="shared" ref="V13:V20" si="21">T13+U13</f>
        <v>2152.0586519999997</v>
      </c>
      <c r="W13" s="132">
        <f>SUM(W14:W16,W18:W19)</f>
        <v>1796.649152</v>
      </c>
      <c r="X13" s="132">
        <f>SUM(X14:X16,X18:X19)</f>
        <v>351.536362</v>
      </c>
      <c r="Y13" s="132">
        <f>W13+X13</f>
        <v>2148.1855139999998</v>
      </c>
      <c r="Z13" s="132">
        <f>SUM(Z14:Z16,Z18:Z19)</f>
        <v>1797.4773550000002</v>
      </c>
      <c r="AA13" s="132">
        <f>SUM(AA14:AA16,AA18:AA19)</f>
        <v>350.67114100000003</v>
      </c>
      <c r="AB13" s="132">
        <f>Z13+AA13</f>
        <v>2148.1484960000003</v>
      </c>
      <c r="AC13" s="132">
        <f>SUM(AC14:AC16,AC18:AC19)</f>
        <v>1805.7354979999998</v>
      </c>
      <c r="AD13" s="132">
        <f>SUM(AD14:AD16,AD18:AD19)</f>
        <v>350.86916500000001</v>
      </c>
      <c r="AE13" s="132">
        <f>AC13+AD13</f>
        <v>2156.6046629999996</v>
      </c>
      <c r="AF13" s="132">
        <f>SUM(AF14:AF16,AF18:AF19)</f>
        <v>1804.0414820000001</v>
      </c>
      <c r="AG13" s="132">
        <f>SUM(AG14:AG16,AG18:AG19)</f>
        <v>350.93981799999995</v>
      </c>
      <c r="AH13" s="132">
        <f>AF13+AG13</f>
        <v>2154.9812999999999</v>
      </c>
      <c r="AI13" s="132">
        <f>SUM(AI14:AI16,AI18:AI19)</f>
        <v>1803.0826079999999</v>
      </c>
      <c r="AJ13" s="132">
        <f>SUM(AJ14:AJ16,AJ18:AJ19)</f>
        <v>350.906183</v>
      </c>
      <c r="AK13" s="132">
        <f>AI13+AJ13</f>
        <v>2153.9887909999998</v>
      </c>
      <c r="AL13" s="132">
        <f>SUM(AL14:AL16,AL18:AL19)</f>
        <v>1803.5547450000001</v>
      </c>
      <c r="AM13" s="132">
        <f>SUM(AM14:AM16,AM18:AM19)</f>
        <v>350.77141700000004</v>
      </c>
      <c r="AN13" s="132">
        <f>AL13+AM13</f>
        <v>2154.3261620000003</v>
      </c>
      <c r="AO13" s="132">
        <f>SUM(AO14:AO16,AO18:AO19)</f>
        <v>1804.6791189999999</v>
      </c>
      <c r="AP13" s="132">
        <f>SUM(AP14:AP16,AP18:AP19)</f>
        <v>350.790616</v>
      </c>
      <c r="AQ13" s="132">
        <f>AO13+AP13</f>
        <v>2155.4697349999997</v>
      </c>
      <c r="AR13" s="132">
        <f>SUM(AR14:AR16,AR18:AR19)</f>
        <v>1806.3181720000002</v>
      </c>
      <c r="AS13" s="132">
        <f>SUM(AS14:AS16,AS18:AS19)</f>
        <v>354.55960900000002</v>
      </c>
      <c r="AT13" s="132">
        <f>AR13+AS13</f>
        <v>2160.8777810000001</v>
      </c>
      <c r="AU13" s="132">
        <f>SUM(AU14:AU16,AU18:AU19)</f>
        <v>1807.6565000000001</v>
      </c>
      <c r="AV13" s="132">
        <f>SUM(AV14:AV16,AV18:AV19)</f>
        <v>354.65678500000001</v>
      </c>
      <c r="AW13" s="132">
        <f>AU13+AV13</f>
        <v>2162.3132850000002</v>
      </c>
      <c r="AX13" s="132">
        <f>SUM(AX14:AX16,AX18:AX19)</f>
        <v>1808.0082550000002</v>
      </c>
      <c r="AY13" s="132">
        <f>SUM(AY14:AY16,AY18:AY19)</f>
        <v>355.14114800000004</v>
      </c>
      <c r="AZ13" s="132">
        <f>AX13+AY13</f>
        <v>2163.1494030000003</v>
      </c>
      <c r="BA13" s="132">
        <f>SUM(BA14:BA16,BA18:BA19)</f>
        <v>1807.9892969999999</v>
      </c>
      <c r="BB13" s="132">
        <f>SUM(BB14:BB16,BB18:BB19)</f>
        <v>354.99388499999998</v>
      </c>
      <c r="BC13" s="132">
        <f>BA13+BB13</f>
        <v>2162.9831819999999</v>
      </c>
      <c r="BD13" s="132">
        <f>SUM(BD14:BD16,BD18:BD19)</f>
        <v>1809.0073620000001</v>
      </c>
      <c r="BE13" s="132">
        <f>SUM(BE14:BE16,BE18:BE19)</f>
        <v>355.20194499999997</v>
      </c>
      <c r="BF13" s="132">
        <f>BD13+BE13</f>
        <v>2164.2093070000001</v>
      </c>
      <c r="BG13" s="132">
        <f>SUM(BG14:BG16,BG18:BG19)</f>
        <v>1816.640449</v>
      </c>
      <c r="BH13" s="132">
        <f>SUM(BH14:BH16,BH18:BH19)</f>
        <v>354.947701</v>
      </c>
      <c r="BI13" s="132">
        <f>BG13+BH13</f>
        <v>2171.58815</v>
      </c>
      <c r="BJ13" s="132">
        <f>SUM(BJ14:BJ16,BJ18:BJ19)</f>
        <v>1818.9760220000001</v>
      </c>
      <c r="BK13" s="132">
        <f>SUM(BK14:BK16,BK18:BK19)</f>
        <v>354.35268400000001</v>
      </c>
      <c r="BL13" s="132">
        <f>BJ13+BK13</f>
        <v>2173.3287060000002</v>
      </c>
      <c r="BM13" s="8" t="s">
        <v>10</v>
      </c>
    </row>
    <row r="14" spans="1:65" x14ac:dyDescent="0.25">
      <c r="A14" s="26" t="s">
        <v>11</v>
      </c>
      <c r="B14" s="133">
        <v>106.91782600000001</v>
      </c>
      <c r="C14" s="133">
        <v>55.950232999999997</v>
      </c>
      <c r="D14" s="133">
        <f>B14+C14</f>
        <v>162.86805900000002</v>
      </c>
      <c r="E14" s="133">
        <v>106.509281</v>
      </c>
      <c r="F14" s="133">
        <v>56.016852999999998</v>
      </c>
      <c r="G14" s="133">
        <f>E14+F14</f>
        <v>162.52613400000001</v>
      </c>
      <c r="H14" s="133">
        <v>106.09038099999999</v>
      </c>
      <c r="I14" s="133">
        <v>56.161852999999994</v>
      </c>
      <c r="J14" s="133">
        <f>H14+I14</f>
        <v>162.25223399999999</v>
      </c>
      <c r="K14" s="133">
        <v>106.047881</v>
      </c>
      <c r="L14" s="133">
        <v>56.127352999999992</v>
      </c>
      <c r="M14" s="133">
        <f>K14+L14</f>
        <v>162.17523399999999</v>
      </c>
      <c r="N14" s="133">
        <v>106.012731</v>
      </c>
      <c r="O14" s="133">
        <v>56.275621000000001</v>
      </c>
      <c r="P14" s="133">
        <f>N14+O14</f>
        <v>162.288352</v>
      </c>
      <c r="Q14" s="133">
        <v>106.06241900000001</v>
      </c>
      <c r="R14" s="133">
        <v>56.295620999999997</v>
      </c>
      <c r="S14" s="133">
        <f>Q14+R14</f>
        <v>162.35804000000002</v>
      </c>
      <c r="T14" s="133">
        <v>105.563419</v>
      </c>
      <c r="U14" s="133">
        <v>56.514895000000003</v>
      </c>
      <c r="V14" s="133">
        <f t="shared" si="21"/>
        <v>162.07831400000001</v>
      </c>
      <c r="W14" s="133">
        <v>105.404697</v>
      </c>
      <c r="X14" s="133">
        <v>56.479895000000006</v>
      </c>
      <c r="Y14" s="133">
        <f>W14+X14</f>
        <v>161.884592</v>
      </c>
      <c r="Z14" s="133">
        <v>105.482197</v>
      </c>
      <c r="AA14" s="133">
        <v>56.479895000000006</v>
      </c>
      <c r="AB14" s="133">
        <f>Z14+AA14</f>
        <v>161.96209200000001</v>
      </c>
      <c r="AC14" s="133">
        <v>105.666104</v>
      </c>
      <c r="AD14" s="133">
        <v>56.473895000000006</v>
      </c>
      <c r="AE14" s="133">
        <f>AC14+AD14</f>
        <v>162.13999900000002</v>
      </c>
      <c r="AF14" s="133">
        <v>105.745104</v>
      </c>
      <c r="AG14" s="133">
        <v>56.324739000000001</v>
      </c>
      <c r="AH14" s="133">
        <f>AF14+AG14</f>
        <v>162.06984299999999</v>
      </c>
      <c r="AI14" s="133">
        <v>105.57984</v>
      </c>
      <c r="AJ14" s="133">
        <v>56.166739</v>
      </c>
      <c r="AK14" s="133">
        <f>AI14+AJ14</f>
        <v>161.746579</v>
      </c>
      <c r="AL14" s="133">
        <v>105.81634</v>
      </c>
      <c r="AM14" s="133">
        <v>56.156739000000002</v>
      </c>
      <c r="AN14" s="133">
        <f>AL14+AM14</f>
        <v>161.97307899999998</v>
      </c>
      <c r="AO14" s="133">
        <v>105.86604</v>
      </c>
      <c r="AP14" s="133">
        <v>56.166890000000002</v>
      </c>
      <c r="AQ14" s="133">
        <f>AO14+AP14</f>
        <v>162.03292999999999</v>
      </c>
      <c r="AR14" s="133">
        <v>105.81799100000001</v>
      </c>
      <c r="AS14" s="133">
        <v>56.30339</v>
      </c>
      <c r="AT14" s="133">
        <f>AR14+AS14</f>
        <v>162.12138100000001</v>
      </c>
      <c r="AU14" s="133">
        <v>105.49958700000001</v>
      </c>
      <c r="AV14" s="133">
        <v>56.283389999999997</v>
      </c>
      <c r="AW14" s="133">
        <f>AU14+AV14</f>
        <v>161.78297700000002</v>
      </c>
      <c r="AX14" s="133">
        <v>105.429238</v>
      </c>
      <c r="AY14" s="133">
        <v>56.283389999999997</v>
      </c>
      <c r="AZ14" s="133">
        <f>AX14+AY14</f>
        <v>161.712628</v>
      </c>
      <c r="BA14" s="133">
        <v>105.29633800000001</v>
      </c>
      <c r="BB14" s="133">
        <v>56.249389999999998</v>
      </c>
      <c r="BC14" s="133">
        <f>BA14+BB14</f>
        <v>161.545728</v>
      </c>
      <c r="BD14" s="133">
        <v>105.08233799999999</v>
      </c>
      <c r="BE14" s="133">
        <v>56.302339999999994</v>
      </c>
      <c r="BF14" s="133">
        <f>BD14+BE14</f>
        <v>161.38467799999998</v>
      </c>
      <c r="BG14" s="133">
        <v>105.455997</v>
      </c>
      <c r="BH14" s="133">
        <v>56.290339999999993</v>
      </c>
      <c r="BI14" s="133">
        <f>BG14+BH14</f>
        <v>161.74633699999998</v>
      </c>
      <c r="BJ14" s="133">
        <v>105.45759700000001</v>
      </c>
      <c r="BK14" s="133">
        <v>56.231339999999996</v>
      </c>
      <c r="BL14" s="133">
        <f>BJ14+BK14</f>
        <v>161.68893700000001</v>
      </c>
      <c r="BM14" s="2" t="s">
        <v>28</v>
      </c>
    </row>
    <row r="15" spans="1:65" x14ac:dyDescent="0.25">
      <c r="A15" s="57" t="s">
        <v>42</v>
      </c>
      <c r="B15" s="128">
        <v>438.128647</v>
      </c>
      <c r="C15" s="128">
        <v>148.548215</v>
      </c>
      <c r="D15" s="133">
        <f t="shared" ref="D15:D19" si="22">B15+C15</f>
        <v>586.67686200000003</v>
      </c>
      <c r="E15" s="128">
        <v>438.130516</v>
      </c>
      <c r="F15" s="128">
        <v>148.548215</v>
      </c>
      <c r="G15" s="133">
        <f t="shared" ref="G15:G19" si="23">E15+F15</f>
        <v>586.67873099999997</v>
      </c>
      <c r="H15" s="128">
        <v>438.27141599999999</v>
      </c>
      <c r="I15" s="128">
        <v>148.40321499999999</v>
      </c>
      <c r="J15" s="133">
        <f t="shared" ref="J15:J19" si="24">H15+I15</f>
        <v>586.67463099999998</v>
      </c>
      <c r="K15" s="128">
        <v>438.268416</v>
      </c>
      <c r="L15" s="128">
        <v>148.40912700000001</v>
      </c>
      <c r="M15" s="133">
        <f t="shared" ref="M15:M19" si="25">K15+L15</f>
        <v>586.67754300000001</v>
      </c>
      <c r="N15" s="128">
        <v>438.22891600000003</v>
      </c>
      <c r="O15" s="128">
        <v>149.50207700000001</v>
      </c>
      <c r="P15" s="133">
        <f t="shared" ref="P15:P19" si="26">N15+O15</f>
        <v>587.73099300000001</v>
      </c>
      <c r="Q15" s="128">
        <v>438.07035199999996</v>
      </c>
      <c r="R15" s="128">
        <v>149.52957500000002</v>
      </c>
      <c r="S15" s="133">
        <f t="shared" ref="S15:S19" si="27">Q15+R15</f>
        <v>587.59992699999998</v>
      </c>
      <c r="T15" s="128">
        <v>438.89807400000001</v>
      </c>
      <c r="U15" s="128">
        <v>149.338301</v>
      </c>
      <c r="V15" s="133">
        <f t="shared" si="21"/>
        <v>588.23637499999995</v>
      </c>
      <c r="W15" s="128">
        <v>439.118628</v>
      </c>
      <c r="X15" s="128">
        <v>149.36030099999999</v>
      </c>
      <c r="Y15" s="133">
        <f t="shared" ref="Y15:Y19" si="28">W15+X15</f>
        <v>588.47892899999999</v>
      </c>
      <c r="Z15" s="128">
        <v>439.31016899999997</v>
      </c>
      <c r="AA15" s="128">
        <v>149.362301</v>
      </c>
      <c r="AB15" s="133">
        <f t="shared" ref="AB15:AB19" si="29">Z15+AA15</f>
        <v>588.67246999999998</v>
      </c>
      <c r="AC15" s="128">
        <v>445.529112</v>
      </c>
      <c r="AD15" s="128">
        <v>149.43730099999999</v>
      </c>
      <c r="AE15" s="133">
        <f t="shared" ref="AE15:AE19" si="30">AC15+AD15</f>
        <v>594.96641299999999</v>
      </c>
      <c r="AF15" s="128">
        <v>445.80421200000001</v>
      </c>
      <c r="AG15" s="128">
        <v>149.44630100000001</v>
      </c>
      <c r="AH15" s="133">
        <f t="shared" ref="AH15:AH19" si="31">AF15+AG15</f>
        <v>595.25051299999996</v>
      </c>
      <c r="AI15" s="128">
        <v>446.041089</v>
      </c>
      <c r="AJ15" s="128">
        <v>149.59130099999999</v>
      </c>
      <c r="AK15" s="133">
        <f t="shared" ref="AK15:AK19" si="32">AI15+AJ15</f>
        <v>595.63238999999999</v>
      </c>
      <c r="AL15" s="128">
        <v>446.04043100000001</v>
      </c>
      <c r="AM15" s="128">
        <v>149.49730099999999</v>
      </c>
      <c r="AN15" s="133">
        <f t="shared" ref="AN15:AN19" si="33">AL15+AM15</f>
        <v>595.53773200000001</v>
      </c>
      <c r="AO15" s="128">
        <v>446.28493100000003</v>
      </c>
      <c r="AP15" s="128">
        <v>149.49730099999999</v>
      </c>
      <c r="AQ15" s="133">
        <f t="shared" ref="AQ15:AQ19" si="34">AO15+AP15</f>
        <v>595.78223200000002</v>
      </c>
      <c r="AR15" s="128">
        <v>446.22993100000002</v>
      </c>
      <c r="AS15" s="128">
        <v>150.32410299999998</v>
      </c>
      <c r="AT15" s="133">
        <f t="shared" ref="AT15:AT19" si="35">AR15+AS15</f>
        <v>596.554034</v>
      </c>
      <c r="AU15" s="128">
        <v>446.66544099999999</v>
      </c>
      <c r="AV15" s="128">
        <v>150.41010299999999</v>
      </c>
      <c r="AW15" s="133">
        <f t="shared" ref="AW15:AW19" si="36">AU15+AV15</f>
        <v>597.07554400000004</v>
      </c>
      <c r="AX15" s="128">
        <v>447.015941</v>
      </c>
      <c r="AY15" s="128">
        <v>150.53810300000001</v>
      </c>
      <c r="AZ15" s="133">
        <f t="shared" ref="AZ15:AZ19" si="37">AX15+AY15</f>
        <v>597.55404399999998</v>
      </c>
      <c r="BA15" s="128">
        <v>446.76638200000002</v>
      </c>
      <c r="BB15" s="128">
        <v>150.57610299999999</v>
      </c>
      <c r="BC15" s="133">
        <f t="shared" ref="BC15:BC19" si="38">BA15+BB15</f>
        <v>597.34248500000001</v>
      </c>
      <c r="BD15" s="128">
        <v>446.68138199999999</v>
      </c>
      <c r="BE15" s="128">
        <v>150.64815300000001</v>
      </c>
      <c r="BF15" s="133">
        <f t="shared" ref="BF15:BF19" si="39">BD15+BE15</f>
        <v>597.32953499999996</v>
      </c>
      <c r="BG15" s="128">
        <v>448.30551100000002</v>
      </c>
      <c r="BH15" s="128">
        <v>150.67415299999999</v>
      </c>
      <c r="BI15" s="133">
        <f t="shared" ref="BI15:BI19" si="40">BG15+BH15</f>
        <v>598.97966399999996</v>
      </c>
      <c r="BJ15" s="128">
        <v>449.17361099999999</v>
      </c>
      <c r="BK15" s="128">
        <v>150.69215300000002</v>
      </c>
      <c r="BL15" s="133">
        <f t="shared" ref="BL15:BL19" si="41">BJ15+BK15</f>
        <v>599.86576400000001</v>
      </c>
      <c r="BM15" s="20" t="s">
        <v>43</v>
      </c>
    </row>
    <row r="16" spans="1:65" x14ac:dyDescent="0.25">
      <c r="A16" s="21" t="s">
        <v>12</v>
      </c>
      <c r="B16" s="134">
        <v>931.17094199999997</v>
      </c>
      <c r="C16" s="134">
        <v>21.254190999999999</v>
      </c>
      <c r="D16" s="133">
        <f t="shared" si="22"/>
        <v>952.42513299999996</v>
      </c>
      <c r="E16" s="134">
        <v>930.33582799999999</v>
      </c>
      <c r="F16" s="134">
        <v>21.087241000000002</v>
      </c>
      <c r="G16" s="133">
        <f t="shared" si="23"/>
        <v>951.42306899999994</v>
      </c>
      <c r="H16" s="134">
        <v>932.22782099999995</v>
      </c>
      <c r="I16" s="134">
        <v>21.092241000000001</v>
      </c>
      <c r="J16" s="133">
        <f t="shared" si="24"/>
        <v>953.32006200000001</v>
      </c>
      <c r="K16" s="134">
        <v>933.35540700000001</v>
      </c>
      <c r="L16" s="134">
        <v>21.304407999999999</v>
      </c>
      <c r="M16" s="133">
        <f t="shared" si="25"/>
        <v>954.65981499999998</v>
      </c>
      <c r="N16" s="134">
        <v>934.17739600000004</v>
      </c>
      <c r="O16" s="134">
        <v>21.585710000000002</v>
      </c>
      <c r="P16" s="133">
        <f t="shared" si="26"/>
        <v>955.76310599999999</v>
      </c>
      <c r="Q16" s="134">
        <v>935.76463000000001</v>
      </c>
      <c r="R16" s="134">
        <v>21.585710000000002</v>
      </c>
      <c r="S16" s="133">
        <f t="shared" si="27"/>
        <v>957.35033999999996</v>
      </c>
      <c r="T16" s="134">
        <v>936.81390799999997</v>
      </c>
      <c r="U16" s="134">
        <v>21.52589</v>
      </c>
      <c r="V16" s="133">
        <f t="shared" si="21"/>
        <v>958.33979799999997</v>
      </c>
      <c r="W16" s="134">
        <v>932.66433900000004</v>
      </c>
      <c r="X16" s="134">
        <v>21.535889999999998</v>
      </c>
      <c r="Y16" s="133">
        <f t="shared" si="28"/>
        <v>954.20022900000004</v>
      </c>
      <c r="Z16" s="134">
        <v>933.057233</v>
      </c>
      <c r="AA16" s="134">
        <v>20.698729</v>
      </c>
      <c r="AB16" s="133">
        <f t="shared" si="29"/>
        <v>953.75596199999995</v>
      </c>
      <c r="AC16" s="134">
        <v>933.82273499999997</v>
      </c>
      <c r="AD16" s="134">
        <v>20.856728999999998</v>
      </c>
      <c r="AE16" s="133">
        <f t="shared" si="30"/>
        <v>954.67946399999994</v>
      </c>
      <c r="AF16" s="134">
        <v>931.73543800000004</v>
      </c>
      <c r="AG16" s="134">
        <v>21.079440999999999</v>
      </c>
      <c r="AH16" s="133">
        <f t="shared" si="31"/>
        <v>952.81487900000002</v>
      </c>
      <c r="AI16" s="134">
        <v>933.35683200000005</v>
      </c>
      <c r="AJ16" s="134">
        <v>21.079440999999999</v>
      </c>
      <c r="AK16" s="133">
        <f t="shared" si="32"/>
        <v>954.43627300000003</v>
      </c>
      <c r="AL16" s="134">
        <v>933.92191400000002</v>
      </c>
      <c r="AM16" s="134">
        <v>21.079440999999999</v>
      </c>
      <c r="AN16" s="133">
        <f t="shared" si="33"/>
        <v>955.00135499999999</v>
      </c>
      <c r="AO16" s="134">
        <v>934.46436500000004</v>
      </c>
      <c r="AP16" s="134">
        <v>21.097441</v>
      </c>
      <c r="AQ16" s="133">
        <f t="shared" si="34"/>
        <v>955.56180600000005</v>
      </c>
      <c r="AR16" s="134">
        <v>936.05397000000005</v>
      </c>
      <c r="AS16" s="134">
        <v>23.276070000000001</v>
      </c>
      <c r="AT16" s="133">
        <f t="shared" si="35"/>
        <v>959.33004000000005</v>
      </c>
      <c r="AU16" s="134">
        <v>936.84790899999996</v>
      </c>
      <c r="AV16" s="134">
        <v>23.326070000000001</v>
      </c>
      <c r="AW16" s="133">
        <f t="shared" si="36"/>
        <v>960.17397899999992</v>
      </c>
      <c r="AX16" s="134">
        <v>936.51893900000005</v>
      </c>
      <c r="AY16" s="134">
        <v>23.70607</v>
      </c>
      <c r="AZ16" s="133">
        <f t="shared" si="37"/>
        <v>960.225009</v>
      </c>
      <c r="BA16" s="134">
        <v>936.58440199999995</v>
      </c>
      <c r="BB16" s="134">
        <v>23.586069999999999</v>
      </c>
      <c r="BC16" s="133">
        <f t="shared" si="38"/>
        <v>960.1704719999999</v>
      </c>
      <c r="BD16" s="134">
        <v>937.65695300000004</v>
      </c>
      <c r="BE16" s="134">
        <v>23.686070000000001</v>
      </c>
      <c r="BF16" s="133">
        <f t="shared" si="39"/>
        <v>961.34302300000002</v>
      </c>
      <c r="BG16" s="134">
        <v>940.87737600000003</v>
      </c>
      <c r="BH16" s="134">
        <v>23.411959</v>
      </c>
      <c r="BI16" s="133">
        <f t="shared" si="40"/>
        <v>964.28933500000005</v>
      </c>
      <c r="BJ16" s="134">
        <v>941.70627899999999</v>
      </c>
      <c r="BK16" s="134">
        <v>22.895558999999999</v>
      </c>
      <c r="BL16" s="133">
        <f t="shared" si="41"/>
        <v>964.60183800000004</v>
      </c>
      <c r="BM16" s="9" t="s">
        <v>29</v>
      </c>
    </row>
    <row r="17" spans="1:65" x14ac:dyDescent="0.25">
      <c r="A17" s="22" t="s">
        <v>13</v>
      </c>
      <c r="B17" s="135">
        <v>230.31212400000001</v>
      </c>
      <c r="C17" s="19">
        <v>1.9890589999999999</v>
      </c>
      <c r="D17" s="135">
        <f t="shared" si="22"/>
        <v>232.30118300000001</v>
      </c>
      <c r="E17" s="135">
        <v>230.791124</v>
      </c>
      <c r="F17" s="19">
        <v>1.9890589999999999</v>
      </c>
      <c r="G17" s="135">
        <f t="shared" si="23"/>
        <v>232.78018299999999</v>
      </c>
      <c r="H17" s="135">
        <v>232.10650000000001</v>
      </c>
      <c r="I17" s="19">
        <v>1.9890589999999999</v>
      </c>
      <c r="J17" s="135">
        <f t="shared" si="24"/>
        <v>234.09555900000001</v>
      </c>
      <c r="K17" s="135">
        <v>232.5985</v>
      </c>
      <c r="L17" s="135">
        <v>1.9890589999999999</v>
      </c>
      <c r="M17" s="135">
        <f t="shared" si="25"/>
        <v>234.587559</v>
      </c>
      <c r="N17" s="135">
        <v>233.28155799999999</v>
      </c>
      <c r="O17" s="135">
        <v>1.9890589999999999</v>
      </c>
      <c r="P17" s="135">
        <f t="shared" si="26"/>
        <v>235.27061699999999</v>
      </c>
      <c r="Q17" s="135">
        <v>233.46908999999999</v>
      </c>
      <c r="R17" s="135">
        <v>1.9890589999999999</v>
      </c>
      <c r="S17" s="135">
        <f t="shared" si="27"/>
        <v>235.45814899999999</v>
      </c>
      <c r="T17" s="135">
        <v>228.202122</v>
      </c>
      <c r="U17" s="135">
        <v>1.9890589999999999</v>
      </c>
      <c r="V17" s="135">
        <f t="shared" si="21"/>
        <v>230.191181</v>
      </c>
      <c r="W17" s="135">
        <v>233.80122600000001</v>
      </c>
      <c r="X17" s="135">
        <v>1.9890589999999999</v>
      </c>
      <c r="Y17" s="135">
        <f t="shared" si="28"/>
        <v>235.79028500000001</v>
      </c>
      <c r="Z17" s="135">
        <v>234.22322600000001</v>
      </c>
      <c r="AA17" s="135">
        <v>1.9890589999999999</v>
      </c>
      <c r="AB17" s="135">
        <f t="shared" si="29"/>
        <v>236.21228500000001</v>
      </c>
      <c r="AC17" s="135">
        <v>234.250801</v>
      </c>
      <c r="AD17" s="135">
        <v>1.9890589999999999</v>
      </c>
      <c r="AE17" s="135">
        <f t="shared" si="30"/>
        <v>236.23985999999999</v>
      </c>
      <c r="AF17" s="135">
        <v>233.951223</v>
      </c>
      <c r="AG17" s="135">
        <v>1.9890589999999999</v>
      </c>
      <c r="AH17" s="135">
        <f t="shared" si="31"/>
        <v>235.940282</v>
      </c>
      <c r="AI17" s="135">
        <v>234.11721399999999</v>
      </c>
      <c r="AJ17" s="135">
        <v>1.9890589999999999</v>
      </c>
      <c r="AK17" s="135">
        <f t="shared" si="32"/>
        <v>236.10627299999999</v>
      </c>
      <c r="AL17" s="135">
        <v>234.51715899999999</v>
      </c>
      <c r="AM17" s="135">
        <v>1.9890589999999999</v>
      </c>
      <c r="AN17" s="135">
        <f t="shared" si="33"/>
        <v>236.50621799999999</v>
      </c>
      <c r="AO17" s="135">
        <v>234.945559</v>
      </c>
      <c r="AP17" s="135">
        <v>1.9890589999999999</v>
      </c>
      <c r="AQ17" s="135">
        <f t="shared" si="34"/>
        <v>236.934618</v>
      </c>
      <c r="AR17" s="135">
        <v>235.544985</v>
      </c>
      <c r="AS17" s="135">
        <v>1.9890589999999999</v>
      </c>
      <c r="AT17" s="135">
        <f t="shared" si="35"/>
        <v>237.53404399999999</v>
      </c>
      <c r="AU17" s="135">
        <v>235.61228500000001</v>
      </c>
      <c r="AV17" s="135">
        <v>1.9890589999999999</v>
      </c>
      <c r="AW17" s="135">
        <f t="shared" si="36"/>
        <v>237.60134400000001</v>
      </c>
      <c r="AX17" s="135">
        <v>235.84428500000001</v>
      </c>
      <c r="AY17" s="135">
        <v>1.9890589999999999</v>
      </c>
      <c r="AZ17" s="135">
        <f t="shared" si="37"/>
        <v>237.83334400000001</v>
      </c>
      <c r="BA17" s="135">
        <v>235.876285</v>
      </c>
      <c r="BB17" s="135">
        <v>1.9890589999999999</v>
      </c>
      <c r="BC17" s="135">
        <f t="shared" si="38"/>
        <v>237.86534399999999</v>
      </c>
      <c r="BD17" s="135">
        <v>235.906285</v>
      </c>
      <c r="BE17" s="135">
        <v>1.9890589999999999</v>
      </c>
      <c r="BF17" s="135">
        <f t="shared" si="39"/>
        <v>237.89534399999999</v>
      </c>
      <c r="BG17" s="135">
        <v>236.306645</v>
      </c>
      <c r="BH17" s="135">
        <v>1.9890589999999999</v>
      </c>
      <c r="BI17" s="135">
        <f t="shared" si="40"/>
        <v>238.295704</v>
      </c>
      <c r="BJ17" s="135">
        <v>236.336645</v>
      </c>
      <c r="BK17" s="135">
        <v>1.9890589999999999</v>
      </c>
      <c r="BL17" s="135">
        <f t="shared" si="41"/>
        <v>238.325704</v>
      </c>
      <c r="BM17" s="10" t="s">
        <v>30</v>
      </c>
    </row>
    <row r="18" spans="1:65" x14ac:dyDescent="0.25">
      <c r="A18" s="23" t="s">
        <v>14</v>
      </c>
      <c r="B18" s="128">
        <v>140.85113200000001</v>
      </c>
      <c r="C18" s="128">
        <v>48.975249000000005</v>
      </c>
      <c r="D18" s="128">
        <f t="shared" si="22"/>
        <v>189.82638100000003</v>
      </c>
      <c r="E18" s="128">
        <v>141.25878399999999</v>
      </c>
      <c r="F18" s="128">
        <v>48.951990000000002</v>
      </c>
      <c r="G18" s="128">
        <f t="shared" si="23"/>
        <v>190.21077399999999</v>
      </c>
      <c r="H18" s="128">
        <v>141.47239400000001</v>
      </c>
      <c r="I18" s="128">
        <v>48.934654999999999</v>
      </c>
      <c r="J18" s="128">
        <f t="shared" si="24"/>
        <v>190.407049</v>
      </c>
      <c r="K18" s="128">
        <v>141.793184</v>
      </c>
      <c r="L18" s="128">
        <v>48.915884999999996</v>
      </c>
      <c r="M18" s="128">
        <f t="shared" si="25"/>
        <v>190.709069</v>
      </c>
      <c r="N18" s="128">
        <v>142.014622</v>
      </c>
      <c r="O18" s="128">
        <v>48.907630000000005</v>
      </c>
      <c r="P18" s="128">
        <f t="shared" si="26"/>
        <v>190.92225200000001</v>
      </c>
      <c r="Q18" s="128">
        <v>142.15113199999999</v>
      </c>
      <c r="R18" s="128">
        <v>48.915070000000007</v>
      </c>
      <c r="S18" s="128">
        <f t="shared" si="27"/>
        <v>191.066202</v>
      </c>
      <c r="T18" s="128">
        <v>142.346147</v>
      </c>
      <c r="U18" s="128">
        <v>48.892007000000007</v>
      </c>
      <c r="V18" s="128">
        <f t="shared" si="21"/>
        <v>191.23815400000001</v>
      </c>
      <c r="W18" s="128">
        <v>142.43752900000001</v>
      </c>
      <c r="X18" s="128">
        <v>48.882669</v>
      </c>
      <c r="Y18" s="128">
        <f t="shared" si="28"/>
        <v>191.320198</v>
      </c>
      <c r="Z18" s="128">
        <v>142.585241</v>
      </c>
      <c r="AA18" s="128">
        <v>48.853003999999999</v>
      </c>
      <c r="AB18" s="128">
        <f t="shared" si="29"/>
        <v>191.43824499999999</v>
      </c>
      <c r="AC18" s="128">
        <v>142.58577199999999</v>
      </c>
      <c r="AD18" s="128">
        <v>48.818216999999997</v>
      </c>
      <c r="AE18" s="128">
        <f t="shared" si="30"/>
        <v>191.403989</v>
      </c>
      <c r="AF18" s="128">
        <v>142.49973800000001</v>
      </c>
      <c r="AG18" s="128">
        <v>48.805933999999993</v>
      </c>
      <c r="AH18" s="128">
        <f t="shared" si="31"/>
        <v>191.30567200000002</v>
      </c>
      <c r="AI18" s="128">
        <v>139.46339</v>
      </c>
      <c r="AJ18" s="128">
        <v>48.781098999999998</v>
      </c>
      <c r="AK18" s="128">
        <f t="shared" si="32"/>
        <v>188.24448899999999</v>
      </c>
      <c r="AL18" s="128">
        <v>138.979614</v>
      </c>
      <c r="AM18" s="128">
        <v>48.766486999999998</v>
      </c>
      <c r="AN18" s="128">
        <f t="shared" si="33"/>
        <v>187.74610100000001</v>
      </c>
      <c r="AO18" s="128">
        <v>139.226471</v>
      </c>
      <c r="AP18" s="128">
        <v>48.752523000000004</v>
      </c>
      <c r="AQ18" s="128">
        <f t="shared" si="34"/>
        <v>187.978994</v>
      </c>
      <c r="AR18" s="128">
        <v>139.441247</v>
      </c>
      <c r="AS18" s="128">
        <v>48.736699000000002</v>
      </c>
      <c r="AT18" s="128">
        <f t="shared" si="35"/>
        <v>188.17794600000002</v>
      </c>
      <c r="AU18" s="128">
        <v>139.96480500000001</v>
      </c>
      <c r="AV18" s="128">
        <v>48.717116000000004</v>
      </c>
      <c r="AW18" s="128">
        <f t="shared" si="36"/>
        <v>188.68192100000002</v>
      </c>
      <c r="AX18" s="128">
        <v>140.25171599999999</v>
      </c>
      <c r="AY18" s="128">
        <v>48.691079000000002</v>
      </c>
      <c r="AZ18" s="128">
        <f t="shared" si="37"/>
        <v>188.94279499999999</v>
      </c>
      <c r="BA18" s="128">
        <v>140.52946</v>
      </c>
      <c r="BB18" s="128">
        <v>48.658105999999997</v>
      </c>
      <c r="BC18" s="128">
        <f t="shared" si="38"/>
        <v>189.187566</v>
      </c>
      <c r="BD18" s="128">
        <v>140.697655</v>
      </c>
      <c r="BE18" s="128">
        <v>48.637352999999997</v>
      </c>
      <c r="BF18" s="128">
        <f t="shared" si="39"/>
        <v>189.33500799999999</v>
      </c>
      <c r="BG18" s="128">
        <v>141.06598600000001</v>
      </c>
      <c r="BH18" s="128">
        <v>48.624519999999997</v>
      </c>
      <c r="BI18" s="128">
        <f t="shared" si="40"/>
        <v>189.690506</v>
      </c>
      <c r="BJ18" s="128">
        <v>141.82412400000001</v>
      </c>
      <c r="BK18" s="128">
        <v>48.589332999999996</v>
      </c>
      <c r="BL18" s="128">
        <f t="shared" si="41"/>
        <v>190.41345699999999</v>
      </c>
      <c r="BM18" s="11" t="s">
        <v>31</v>
      </c>
    </row>
    <row r="19" spans="1:65" x14ac:dyDescent="0.25">
      <c r="A19" s="24" t="s">
        <v>15</v>
      </c>
      <c r="B19" s="127">
        <v>176.60953000000001</v>
      </c>
      <c r="C19" s="127">
        <v>75.257650000000012</v>
      </c>
      <c r="D19" s="128">
        <f t="shared" si="22"/>
        <v>251.86718000000002</v>
      </c>
      <c r="E19" s="127">
        <v>176.76961900000001</v>
      </c>
      <c r="F19" s="127">
        <v>75.260255000000001</v>
      </c>
      <c r="G19" s="128">
        <f t="shared" si="23"/>
        <v>252.02987400000001</v>
      </c>
      <c r="H19" s="127">
        <v>176.98297600000001</v>
      </c>
      <c r="I19" s="127">
        <v>75.260559000000015</v>
      </c>
      <c r="J19" s="128">
        <f t="shared" si="24"/>
        <v>252.24353500000001</v>
      </c>
      <c r="K19" s="127">
        <v>177.05824200000001</v>
      </c>
      <c r="L19" s="127">
        <v>75.262392000000006</v>
      </c>
      <c r="M19" s="128">
        <f t="shared" si="25"/>
        <v>252.32063400000001</v>
      </c>
      <c r="N19" s="127">
        <v>176.84087</v>
      </c>
      <c r="O19" s="127">
        <v>75.309636999999981</v>
      </c>
      <c r="P19" s="128">
        <f t="shared" si="26"/>
        <v>252.15050699999998</v>
      </c>
      <c r="Q19" s="127">
        <v>176.878277</v>
      </c>
      <c r="R19" s="127">
        <v>75.267139</v>
      </c>
      <c r="S19" s="128">
        <f t="shared" si="27"/>
        <v>252.14541600000001</v>
      </c>
      <c r="T19" s="127">
        <v>176.91445899999999</v>
      </c>
      <c r="U19" s="127">
        <v>75.25155199999999</v>
      </c>
      <c r="V19" s="128">
        <f t="shared" si="21"/>
        <v>252.16601099999997</v>
      </c>
      <c r="W19" s="127">
        <v>177.02395899999999</v>
      </c>
      <c r="X19" s="127">
        <v>75.277607000000003</v>
      </c>
      <c r="Y19" s="128">
        <f t="shared" si="28"/>
        <v>252.30156599999998</v>
      </c>
      <c r="Z19" s="127">
        <v>177.04251500000001</v>
      </c>
      <c r="AA19" s="127">
        <v>75.277212000000006</v>
      </c>
      <c r="AB19" s="128">
        <f t="shared" si="29"/>
        <v>252.319727</v>
      </c>
      <c r="AC19" s="127">
        <v>178.131775</v>
      </c>
      <c r="AD19" s="127">
        <v>75.283023</v>
      </c>
      <c r="AE19" s="128">
        <f t="shared" si="30"/>
        <v>253.41479800000002</v>
      </c>
      <c r="AF19" s="127">
        <v>178.25699</v>
      </c>
      <c r="AG19" s="127">
        <v>75.283402999999993</v>
      </c>
      <c r="AH19" s="128">
        <f t="shared" si="31"/>
        <v>253.54039299999999</v>
      </c>
      <c r="AI19" s="127">
        <v>178.641457</v>
      </c>
      <c r="AJ19" s="127">
        <v>75.287603000000004</v>
      </c>
      <c r="AK19" s="128">
        <f t="shared" si="32"/>
        <v>253.92905999999999</v>
      </c>
      <c r="AL19" s="127">
        <v>178.796446</v>
      </c>
      <c r="AM19" s="127">
        <v>75.27144899999999</v>
      </c>
      <c r="AN19" s="128">
        <f t="shared" si="33"/>
        <v>254.06789499999999</v>
      </c>
      <c r="AO19" s="127">
        <v>178.837312</v>
      </c>
      <c r="AP19" s="127">
        <v>75.276460999999998</v>
      </c>
      <c r="AQ19" s="128">
        <f t="shared" si="34"/>
        <v>254.11377299999998</v>
      </c>
      <c r="AR19" s="127">
        <v>178.77503300000001</v>
      </c>
      <c r="AS19" s="127">
        <v>75.919346999999988</v>
      </c>
      <c r="AT19" s="128">
        <f t="shared" si="35"/>
        <v>254.69438</v>
      </c>
      <c r="AU19" s="127">
        <v>178.67875799999999</v>
      </c>
      <c r="AV19" s="127">
        <v>75.920106000000004</v>
      </c>
      <c r="AW19" s="128">
        <f t="shared" si="36"/>
        <v>254.59886399999999</v>
      </c>
      <c r="AX19" s="127">
        <v>178.79242099999999</v>
      </c>
      <c r="AY19" s="127">
        <v>75.922505999999998</v>
      </c>
      <c r="AZ19" s="128">
        <f t="shared" si="37"/>
        <v>254.71492699999999</v>
      </c>
      <c r="BA19" s="127">
        <v>178.812715</v>
      </c>
      <c r="BB19" s="127">
        <v>75.924216000000001</v>
      </c>
      <c r="BC19" s="128">
        <f t="shared" si="38"/>
        <v>254.736931</v>
      </c>
      <c r="BD19" s="127">
        <v>178.88903400000001</v>
      </c>
      <c r="BE19" s="127">
        <v>75.928028999999995</v>
      </c>
      <c r="BF19" s="128">
        <f t="shared" si="39"/>
        <v>254.81706300000002</v>
      </c>
      <c r="BG19" s="127">
        <v>180.93557899999999</v>
      </c>
      <c r="BH19" s="127">
        <v>75.946728999999991</v>
      </c>
      <c r="BI19" s="128">
        <f t="shared" si="40"/>
        <v>256.88230799999997</v>
      </c>
      <c r="BJ19" s="127">
        <v>180.81441100000001</v>
      </c>
      <c r="BK19" s="127">
        <v>75.944299000000001</v>
      </c>
      <c r="BL19" s="128">
        <f t="shared" si="41"/>
        <v>256.75871000000001</v>
      </c>
      <c r="BM19" s="12" t="s">
        <v>32</v>
      </c>
    </row>
    <row r="20" spans="1:65" x14ac:dyDescent="0.25">
      <c r="A20" s="28" t="s">
        <v>16</v>
      </c>
      <c r="B20" s="125">
        <f>B6+B9+B13</f>
        <v>3405.350175</v>
      </c>
      <c r="C20" s="125">
        <f>C6+C9+C13</f>
        <v>765.41993400000001</v>
      </c>
      <c r="D20" s="125">
        <f>B20+C20</f>
        <v>4170.770109</v>
      </c>
      <c r="E20" s="125">
        <f>E6+E9+E13</f>
        <v>3405.350175</v>
      </c>
      <c r="F20" s="125">
        <f>F6+F9+F13</f>
        <v>765.41993400000001</v>
      </c>
      <c r="G20" s="125">
        <f>E20+F20</f>
        <v>4170.770109</v>
      </c>
      <c r="H20" s="125">
        <f>H6+H9+H13</f>
        <v>3404.3501749999996</v>
      </c>
      <c r="I20" s="125">
        <f>I6+I9+I13</f>
        <v>765.41993400000001</v>
      </c>
      <c r="J20" s="125">
        <f>H20+I20</f>
        <v>4169.7701089999991</v>
      </c>
      <c r="K20" s="125">
        <v>3404.3501750000005</v>
      </c>
      <c r="L20" s="125">
        <f>L6+L9+L13</f>
        <v>765.41993400000013</v>
      </c>
      <c r="M20" s="125">
        <f>K20+L20</f>
        <v>4169.770109000001</v>
      </c>
      <c r="N20" s="125">
        <f>N6+N9+N13</f>
        <v>3404.350175</v>
      </c>
      <c r="O20" s="125">
        <f>O6+O9+O13</f>
        <v>775.41993400000001</v>
      </c>
      <c r="P20" s="125">
        <f>N20+O20</f>
        <v>4179.770109</v>
      </c>
      <c r="Q20" s="125">
        <f>Q6+Q9+Q13</f>
        <v>3404.350175</v>
      </c>
      <c r="R20" s="125">
        <f>R6+R9+R13</f>
        <v>775.41993400000001</v>
      </c>
      <c r="S20" s="125">
        <f>Q20+R20</f>
        <v>4179.770109</v>
      </c>
      <c r="T20" s="125">
        <f>T6+T9+T13</f>
        <v>3404.3501749999996</v>
      </c>
      <c r="U20" s="125">
        <f>U6+U9+U13</f>
        <v>775.41993400000001</v>
      </c>
      <c r="V20" s="125">
        <f t="shared" si="21"/>
        <v>4179.7701089999991</v>
      </c>
      <c r="W20" s="125">
        <f>W6+W9+W13</f>
        <v>3404.3501749999996</v>
      </c>
      <c r="X20" s="125">
        <f>X6+X9+X13</f>
        <v>775.41993400000001</v>
      </c>
      <c r="Y20" s="125">
        <f>W20+X20</f>
        <v>4179.7701089999991</v>
      </c>
      <c r="Z20" s="125">
        <f>Z6+Z9+Z13</f>
        <v>3404.350175</v>
      </c>
      <c r="AA20" s="125">
        <f>AA6+AA9+AA13</f>
        <v>771.66993400000001</v>
      </c>
      <c r="AB20" s="125">
        <f>Z20+AA20</f>
        <v>4176.020109</v>
      </c>
      <c r="AC20" s="125">
        <f>AC6+AC9+AC13</f>
        <v>3434.3501749999996</v>
      </c>
      <c r="AD20" s="125">
        <f>AD6+AD9+AD13</f>
        <v>771.66993400000001</v>
      </c>
      <c r="AE20" s="125">
        <f>AC20+AD20</f>
        <v>4206.0201089999991</v>
      </c>
      <c r="AF20" s="125">
        <f>AF6+AF9+AF13</f>
        <v>3434.350175</v>
      </c>
      <c r="AG20" s="125">
        <f>AG6+AG9+AG13</f>
        <v>771.6699339999999</v>
      </c>
      <c r="AH20" s="125">
        <f>AF20+AG20</f>
        <v>4206.020109</v>
      </c>
      <c r="AI20" s="125">
        <f>AI6+AI9+AI13</f>
        <v>3434.3501750000005</v>
      </c>
      <c r="AJ20" s="125">
        <f>AJ6+AJ9+AJ13</f>
        <v>771.66993400000001</v>
      </c>
      <c r="AK20" s="125">
        <f>AI20+AJ20</f>
        <v>4206.020109000001</v>
      </c>
      <c r="AL20" s="125">
        <f>AL6+AL9+AL13</f>
        <v>3433.6001750000005</v>
      </c>
      <c r="AM20" s="125">
        <f>AM6+AM9+AM13</f>
        <v>771.66993400000001</v>
      </c>
      <c r="AN20" s="125">
        <f>AL20+AM20</f>
        <v>4205.270109000001</v>
      </c>
      <c r="AO20" s="125">
        <f>AO6+AO9+AO13</f>
        <v>3433.600175</v>
      </c>
      <c r="AP20" s="125">
        <f>AP6+AP9+AP13</f>
        <v>771.66993400000001</v>
      </c>
      <c r="AQ20" s="125">
        <f>AO20+AP20</f>
        <v>4205.270109</v>
      </c>
      <c r="AR20" s="125">
        <f>AR6+AR9+AR13</f>
        <v>3433.6001750000005</v>
      </c>
      <c r="AS20" s="125">
        <f>AS6+AS9+AS13</f>
        <v>781.66993400000001</v>
      </c>
      <c r="AT20" s="125">
        <f>AR20+AS20</f>
        <v>4215.270109000001</v>
      </c>
      <c r="AU20" s="125">
        <f>AU6+AU9+AU13</f>
        <v>3433.6001750000005</v>
      </c>
      <c r="AV20" s="125">
        <f>AV6+AV9+AV13</f>
        <v>781.66993400000001</v>
      </c>
      <c r="AW20" s="125">
        <f>AU20+AV20</f>
        <v>4215.270109000001</v>
      </c>
      <c r="AX20" s="125">
        <f>AX6+AX9+AX13</f>
        <v>3433.6001750000005</v>
      </c>
      <c r="AY20" s="125">
        <f>AY6+AY9+AY13</f>
        <v>781.66993400000001</v>
      </c>
      <c r="AZ20" s="125">
        <f>AX20+AY20</f>
        <v>4215.270109000001</v>
      </c>
      <c r="BA20" s="125">
        <f>BA6+BA9+BA13</f>
        <v>3433.600175</v>
      </c>
      <c r="BB20" s="125">
        <f>BB6+BB9+BB13</f>
        <v>781.66993400000001</v>
      </c>
      <c r="BC20" s="125">
        <f>BA20+BB20</f>
        <v>4215.270109</v>
      </c>
      <c r="BD20" s="125">
        <f>BD6+BD9+BD13</f>
        <v>3433.6001750000005</v>
      </c>
      <c r="BE20" s="125">
        <f>BE6+BE9+BE13</f>
        <v>781.66993400000001</v>
      </c>
      <c r="BF20" s="125">
        <f>BD20+BE20</f>
        <v>4215.270109000001</v>
      </c>
      <c r="BG20" s="125">
        <f>BG6+BG9+BG13</f>
        <v>3460.3801750000002</v>
      </c>
      <c r="BH20" s="125">
        <f>BH6+BH9+BH13</f>
        <v>781.66993400000001</v>
      </c>
      <c r="BI20" s="125">
        <f>BG20+BH20</f>
        <v>4242.0501089999998</v>
      </c>
      <c r="BJ20" s="125">
        <f>BJ6+BJ9+BJ13</f>
        <v>3460.3801750000002</v>
      </c>
      <c r="BK20" s="125">
        <f>BK6+BK9+BK13</f>
        <v>781.66993400000001</v>
      </c>
      <c r="BL20" s="125">
        <f>BJ20+BK20</f>
        <v>4242.0501089999998</v>
      </c>
      <c r="BM20" s="4" t="s">
        <v>16</v>
      </c>
    </row>
    <row r="21" spans="1:65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14"/>
    </row>
    <row r="22" spans="1:65" ht="18.75" x14ac:dyDescent="0.25">
      <c r="A22" s="56" t="s">
        <v>17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13" t="s">
        <v>33</v>
      </c>
    </row>
    <row r="23" spans="1:65" x14ac:dyDescent="0.25">
      <c r="A23" s="328" t="s">
        <v>2</v>
      </c>
      <c r="B23" s="330">
        <f>B4</f>
        <v>44287</v>
      </c>
      <c r="C23" s="330"/>
      <c r="D23" s="330"/>
      <c r="E23" s="330">
        <f>E4</f>
        <v>44291</v>
      </c>
      <c r="F23" s="330"/>
      <c r="G23" s="330"/>
      <c r="H23" s="330">
        <f>H4</f>
        <v>44292</v>
      </c>
      <c r="I23" s="330"/>
      <c r="J23" s="330"/>
      <c r="K23" s="330">
        <f>K4</f>
        <v>44293</v>
      </c>
      <c r="L23" s="330"/>
      <c r="M23" s="330"/>
      <c r="N23" s="330">
        <f>N4</f>
        <v>44294</v>
      </c>
      <c r="O23" s="330"/>
      <c r="P23" s="330"/>
      <c r="Q23" s="330">
        <f>Q4</f>
        <v>44295</v>
      </c>
      <c r="R23" s="330"/>
      <c r="S23" s="330"/>
      <c r="T23" s="330">
        <f>T4</f>
        <v>44298</v>
      </c>
      <c r="U23" s="330"/>
      <c r="V23" s="330"/>
      <c r="W23" s="330">
        <f>W4</f>
        <v>44299</v>
      </c>
      <c r="X23" s="330"/>
      <c r="Y23" s="330"/>
      <c r="Z23" s="330">
        <f>Z4</f>
        <v>44300</v>
      </c>
      <c r="AA23" s="330"/>
      <c r="AB23" s="330"/>
      <c r="AC23" s="330">
        <f>AC4</f>
        <v>44301</v>
      </c>
      <c r="AD23" s="330"/>
      <c r="AE23" s="330"/>
      <c r="AF23" s="330">
        <f>AF4</f>
        <v>44302</v>
      </c>
      <c r="AG23" s="330"/>
      <c r="AH23" s="330"/>
      <c r="AI23" s="330">
        <f>AI4</f>
        <v>44305</v>
      </c>
      <c r="AJ23" s="330"/>
      <c r="AK23" s="330"/>
      <c r="AL23" s="330">
        <f>AL4</f>
        <v>44306</v>
      </c>
      <c r="AM23" s="330"/>
      <c r="AN23" s="330"/>
      <c r="AO23" s="330">
        <f>AO4</f>
        <v>44307</v>
      </c>
      <c r="AP23" s="330"/>
      <c r="AQ23" s="330"/>
      <c r="AR23" s="330">
        <f>AR4</f>
        <v>44308</v>
      </c>
      <c r="AS23" s="330"/>
      <c r="AT23" s="330"/>
      <c r="AU23" s="330">
        <f>AU4</f>
        <v>44309</v>
      </c>
      <c r="AV23" s="330"/>
      <c r="AW23" s="330"/>
      <c r="AX23" s="330">
        <f>AX4</f>
        <v>44312</v>
      </c>
      <c r="AY23" s="330"/>
      <c r="AZ23" s="330"/>
      <c r="BA23" s="330">
        <f>BA4</f>
        <v>44313</v>
      </c>
      <c r="BB23" s="330"/>
      <c r="BC23" s="330"/>
      <c r="BD23" s="330">
        <f>BD4</f>
        <v>44314</v>
      </c>
      <c r="BE23" s="330"/>
      <c r="BF23" s="330"/>
      <c r="BG23" s="330">
        <f>BG4</f>
        <v>44315</v>
      </c>
      <c r="BH23" s="330"/>
      <c r="BI23" s="330"/>
      <c r="BJ23" s="330">
        <f>BJ4</f>
        <v>44316</v>
      </c>
      <c r="BK23" s="330"/>
      <c r="BL23" s="330"/>
      <c r="BM23" s="320" t="s">
        <v>20</v>
      </c>
    </row>
    <row r="24" spans="1:65" x14ac:dyDescent="0.25">
      <c r="A24" s="329"/>
      <c r="B24" s="156" t="s">
        <v>21</v>
      </c>
      <c r="C24" s="156" t="s">
        <v>22</v>
      </c>
      <c r="D24" s="156" t="s">
        <v>16</v>
      </c>
      <c r="E24" s="158" t="s">
        <v>21</v>
      </c>
      <c r="F24" s="158" t="s">
        <v>22</v>
      </c>
      <c r="G24" s="158" t="s">
        <v>16</v>
      </c>
      <c r="H24" s="160" t="s">
        <v>21</v>
      </c>
      <c r="I24" s="160" t="s">
        <v>22</v>
      </c>
      <c r="J24" s="160" t="s">
        <v>16</v>
      </c>
      <c r="K24" s="162" t="s">
        <v>21</v>
      </c>
      <c r="L24" s="162" t="s">
        <v>22</v>
      </c>
      <c r="M24" s="162" t="s">
        <v>16</v>
      </c>
      <c r="N24" s="164" t="s">
        <v>21</v>
      </c>
      <c r="O24" s="164" t="s">
        <v>22</v>
      </c>
      <c r="P24" s="164" t="s">
        <v>16</v>
      </c>
      <c r="Q24" s="166" t="s">
        <v>21</v>
      </c>
      <c r="R24" s="166" t="s">
        <v>22</v>
      </c>
      <c r="S24" s="166" t="s">
        <v>16</v>
      </c>
      <c r="T24" s="168" t="s">
        <v>21</v>
      </c>
      <c r="U24" s="168" t="s">
        <v>22</v>
      </c>
      <c r="V24" s="168" t="s">
        <v>16</v>
      </c>
      <c r="W24" s="170" t="s">
        <v>21</v>
      </c>
      <c r="X24" s="170" t="s">
        <v>22</v>
      </c>
      <c r="Y24" s="170" t="s">
        <v>16</v>
      </c>
      <c r="Z24" s="172" t="s">
        <v>21</v>
      </c>
      <c r="AA24" s="172" t="s">
        <v>22</v>
      </c>
      <c r="AB24" s="172" t="s">
        <v>16</v>
      </c>
      <c r="AC24" s="174" t="s">
        <v>21</v>
      </c>
      <c r="AD24" s="174" t="s">
        <v>22</v>
      </c>
      <c r="AE24" s="174" t="s">
        <v>16</v>
      </c>
      <c r="AF24" s="176" t="s">
        <v>21</v>
      </c>
      <c r="AG24" s="176" t="s">
        <v>22</v>
      </c>
      <c r="AH24" s="176" t="s">
        <v>16</v>
      </c>
      <c r="AI24" s="178" t="s">
        <v>21</v>
      </c>
      <c r="AJ24" s="178" t="s">
        <v>22</v>
      </c>
      <c r="AK24" s="178" t="s">
        <v>16</v>
      </c>
      <c r="AL24" s="180" t="s">
        <v>21</v>
      </c>
      <c r="AM24" s="180" t="s">
        <v>22</v>
      </c>
      <c r="AN24" s="180" t="s">
        <v>16</v>
      </c>
      <c r="AO24" s="182" t="s">
        <v>21</v>
      </c>
      <c r="AP24" s="182" t="s">
        <v>22</v>
      </c>
      <c r="AQ24" s="182" t="s">
        <v>16</v>
      </c>
      <c r="AR24" s="184" t="s">
        <v>21</v>
      </c>
      <c r="AS24" s="184" t="s">
        <v>22</v>
      </c>
      <c r="AT24" s="184" t="s">
        <v>16</v>
      </c>
      <c r="AU24" s="186" t="s">
        <v>21</v>
      </c>
      <c r="AV24" s="186" t="s">
        <v>22</v>
      </c>
      <c r="AW24" s="186" t="s">
        <v>16</v>
      </c>
      <c r="AX24" s="188" t="s">
        <v>21</v>
      </c>
      <c r="AY24" s="188" t="s">
        <v>22</v>
      </c>
      <c r="AZ24" s="188" t="s">
        <v>16</v>
      </c>
      <c r="BA24" s="190" t="s">
        <v>21</v>
      </c>
      <c r="BB24" s="190" t="s">
        <v>22</v>
      </c>
      <c r="BC24" s="190" t="s">
        <v>16</v>
      </c>
      <c r="BD24" s="192" t="s">
        <v>21</v>
      </c>
      <c r="BE24" s="192" t="s">
        <v>22</v>
      </c>
      <c r="BF24" s="192" t="s">
        <v>16</v>
      </c>
      <c r="BG24" s="194" t="s">
        <v>21</v>
      </c>
      <c r="BH24" s="194" t="s">
        <v>22</v>
      </c>
      <c r="BI24" s="194" t="s">
        <v>16</v>
      </c>
      <c r="BJ24" s="196" t="s">
        <v>21</v>
      </c>
      <c r="BK24" s="196" t="s">
        <v>22</v>
      </c>
      <c r="BL24" s="196" t="s">
        <v>16</v>
      </c>
      <c r="BM24" s="320"/>
    </row>
    <row r="25" spans="1:65" x14ac:dyDescent="0.25">
      <c r="A25" s="33" t="s">
        <v>3</v>
      </c>
      <c r="B25" s="52">
        <f t="shared" ref="B25:BL25" si="42">(B6/B20)*100</f>
        <v>37.129831618564744</v>
      </c>
      <c r="C25" s="52">
        <f t="shared" si="42"/>
        <v>43.090072305328789</v>
      </c>
      <c r="D25" s="52">
        <f t="shared" si="42"/>
        <v>38.223655280349092</v>
      </c>
      <c r="E25" s="52">
        <f t="shared" si="42"/>
        <v>36.177836982653332</v>
      </c>
      <c r="F25" s="52">
        <f t="shared" si="42"/>
        <v>43.107185003101847</v>
      </c>
      <c r="G25" s="52">
        <f t="shared" si="42"/>
        <v>37.449511269622462</v>
      </c>
      <c r="H25" s="52">
        <f t="shared" si="42"/>
        <v>37.037540505068641</v>
      </c>
      <c r="I25" s="52">
        <f t="shared" si="42"/>
        <v>43.108756820017703</v>
      </c>
      <c r="J25" s="52">
        <f t="shared" si="42"/>
        <v>38.151997626111815</v>
      </c>
      <c r="K25" s="52">
        <f t="shared" si="42"/>
        <v>37.380086289155024</v>
      </c>
      <c r="L25" s="52">
        <f t="shared" si="42"/>
        <v>43.132712036214102</v>
      </c>
      <c r="M25" s="52">
        <f t="shared" si="42"/>
        <v>38.436061631809253</v>
      </c>
      <c r="N25" s="52">
        <f t="shared" si="42"/>
        <v>37.315686186718438</v>
      </c>
      <c r="O25" s="52">
        <f t="shared" si="42"/>
        <v>43.345126074615457</v>
      </c>
      <c r="P25" s="52">
        <f t="shared" si="42"/>
        <v>38.434251982924067</v>
      </c>
      <c r="Q25" s="52">
        <f t="shared" si="42"/>
        <v>38.64136429502291</v>
      </c>
      <c r="R25" s="52">
        <f t="shared" si="42"/>
        <v>43.343521782611269</v>
      </c>
      <c r="S25" s="52">
        <f t="shared" si="42"/>
        <v>39.513696158642006</v>
      </c>
      <c r="T25" s="52">
        <f t="shared" si="42"/>
        <v>37.64005140863631</v>
      </c>
      <c r="U25" s="52">
        <f t="shared" si="42"/>
        <v>43.377112613666704</v>
      </c>
      <c r="V25" s="52">
        <f t="shared" si="42"/>
        <v>38.704375882219125</v>
      </c>
      <c r="W25" s="52">
        <f t="shared" si="42"/>
        <v>37.051432612980243</v>
      </c>
      <c r="X25" s="52">
        <f t="shared" si="42"/>
        <v>43.504306016461008</v>
      </c>
      <c r="Y25" s="52">
        <f t="shared" si="42"/>
        <v>38.248552678953082</v>
      </c>
      <c r="Z25" s="52">
        <f t="shared" si="42"/>
        <v>36.532188055536906</v>
      </c>
      <c r="AA25" s="52">
        <f t="shared" si="42"/>
        <v>43.372712510009485</v>
      </c>
      <c r="AB25" s="52">
        <f t="shared" si="42"/>
        <v>37.796221014317908</v>
      </c>
      <c r="AC25" s="52">
        <f t="shared" si="42"/>
        <v>36.138683790449534</v>
      </c>
      <c r="AD25" s="52">
        <f t="shared" si="42"/>
        <v>43.320899684035105</v>
      </c>
      <c r="AE25" s="52">
        <f t="shared" si="42"/>
        <v>37.456390297063137</v>
      </c>
      <c r="AF25" s="52">
        <f t="shared" si="42"/>
        <v>36.872563992400686</v>
      </c>
      <c r="AG25" s="52">
        <f t="shared" si="42"/>
        <v>43.337661643300471</v>
      </c>
      <c r="AH25" s="52">
        <f t="shared" si="42"/>
        <v>38.058702277117426</v>
      </c>
      <c r="AI25" s="52">
        <f t="shared" si="42"/>
        <v>36.585868533339067</v>
      </c>
      <c r="AJ25" s="52">
        <f t="shared" si="42"/>
        <v>43.342020372145271</v>
      </c>
      <c r="AK25" s="52">
        <f t="shared" si="42"/>
        <v>37.825405936498335</v>
      </c>
      <c r="AL25" s="52">
        <f t="shared" si="42"/>
        <v>36.508802397180681</v>
      </c>
      <c r="AM25" s="52">
        <f t="shared" si="42"/>
        <v>43.411320208310713</v>
      </c>
      <c r="AN25" s="52">
        <f t="shared" si="42"/>
        <v>37.775419124688611</v>
      </c>
      <c r="AO25" s="52">
        <f t="shared" si="42"/>
        <v>36.624253404810013</v>
      </c>
      <c r="AP25" s="52">
        <f t="shared" si="42"/>
        <v>43.382914410657861</v>
      </c>
      <c r="AQ25" s="52">
        <f t="shared" si="42"/>
        <v>37.864472310403983</v>
      </c>
      <c r="AR25" s="52">
        <f t="shared" si="42"/>
        <v>36.732126972238397</v>
      </c>
      <c r="AS25" s="52">
        <f t="shared" si="42"/>
        <v>43.363234052699276</v>
      </c>
      <c r="AT25" s="52">
        <f t="shared" si="42"/>
        <v>37.961784123476193</v>
      </c>
      <c r="AU25" s="52">
        <f t="shared" si="42"/>
        <v>36.753377903121759</v>
      </c>
      <c r="AV25" s="52">
        <f t="shared" si="42"/>
        <v>43.397625039010393</v>
      </c>
      <c r="AW25" s="52">
        <f t="shared" si="42"/>
        <v>37.985471715829249</v>
      </c>
      <c r="AX25" s="52">
        <f t="shared" si="42"/>
        <v>36.346246778718196</v>
      </c>
      <c r="AY25" s="52">
        <f t="shared" si="42"/>
        <v>43.335659882243846</v>
      </c>
      <c r="AZ25" s="52">
        <f t="shared" si="42"/>
        <v>37.642347369678362</v>
      </c>
      <c r="BA25" s="52">
        <f t="shared" si="42"/>
        <v>35.990726584815604</v>
      </c>
      <c r="BB25" s="52">
        <f t="shared" si="42"/>
        <v>43.354499419700083</v>
      </c>
      <c r="BC25" s="52">
        <f t="shared" si="42"/>
        <v>37.356247578012564</v>
      </c>
      <c r="BD25" s="52">
        <f t="shared" si="42"/>
        <v>35.360732878574019</v>
      </c>
      <c r="BE25" s="52">
        <f t="shared" si="42"/>
        <v>43.327882046951032</v>
      </c>
      <c r="BF25" s="52">
        <f t="shared" si="42"/>
        <v>36.838142582715321</v>
      </c>
      <c r="BG25" s="52">
        <f t="shared" si="42"/>
        <v>34.873145173998118</v>
      </c>
      <c r="BH25" s="52">
        <f t="shared" si="42"/>
        <v>43.36040779585619</v>
      </c>
      <c r="BI25" s="52">
        <f t="shared" si="42"/>
        <v>36.437067768734366</v>
      </c>
      <c r="BJ25" s="52">
        <f t="shared" si="42"/>
        <v>34.314374980488957</v>
      </c>
      <c r="BK25" s="52">
        <f t="shared" si="42"/>
        <v>43.436529055497729</v>
      </c>
      <c r="BL25" s="52">
        <f t="shared" si="42"/>
        <v>35.99528713157877</v>
      </c>
      <c r="BM25" s="36" t="s">
        <v>3</v>
      </c>
    </row>
    <row r="26" spans="1:65" x14ac:dyDescent="0.25">
      <c r="A26" s="26" t="s">
        <v>4</v>
      </c>
      <c r="B26" s="129">
        <f t="shared" ref="B26:BL26" si="43">(B7/B20)*100</f>
        <v>37.129831618564744</v>
      </c>
      <c r="C26" s="129">
        <f t="shared" si="43"/>
        <v>34.669863458246432</v>
      </c>
      <c r="D26" s="129">
        <f t="shared" si="43"/>
        <v>36.678378141699682</v>
      </c>
      <c r="E26" s="129">
        <f t="shared" si="43"/>
        <v>36.177836982653332</v>
      </c>
      <c r="F26" s="129">
        <f t="shared" si="43"/>
        <v>34.683056738890741</v>
      </c>
      <c r="G26" s="129">
        <f t="shared" si="43"/>
        <v>35.903514839350265</v>
      </c>
      <c r="H26" s="129">
        <f t="shared" si="43"/>
        <v>37.037540505068641</v>
      </c>
      <c r="I26" s="129">
        <f t="shared" si="43"/>
        <v>34.683954677354919</v>
      </c>
      <c r="J26" s="129">
        <f t="shared" si="43"/>
        <v>36.605506732985219</v>
      </c>
      <c r="K26" s="129">
        <f t="shared" si="43"/>
        <v>37.380086289155024</v>
      </c>
      <c r="L26" s="129">
        <f t="shared" si="43"/>
        <v>34.709216365927574</v>
      </c>
      <c r="M26" s="129">
        <f t="shared" si="43"/>
        <v>36.889810560057427</v>
      </c>
      <c r="N26" s="129">
        <f t="shared" si="43"/>
        <v>37.315686186718438</v>
      </c>
      <c r="O26" s="129">
        <f t="shared" si="43"/>
        <v>34.93512522983449</v>
      </c>
      <c r="P26" s="129">
        <f t="shared" si="43"/>
        <v>36.874050792442752</v>
      </c>
      <c r="Q26" s="129">
        <f t="shared" si="43"/>
        <v>38.64136429502291</v>
      </c>
      <c r="R26" s="129">
        <f t="shared" si="43"/>
        <v>34.921785361272384</v>
      </c>
      <c r="S26" s="129">
        <f t="shared" si="43"/>
        <v>37.951317814929133</v>
      </c>
      <c r="T26" s="129">
        <f t="shared" si="43"/>
        <v>37.64005140863631</v>
      </c>
      <c r="U26" s="129">
        <f t="shared" si="43"/>
        <v>34.952796944732661</v>
      </c>
      <c r="V26" s="129">
        <f t="shared" si="43"/>
        <v>37.141519043290529</v>
      </c>
      <c r="W26" s="129">
        <f t="shared" si="43"/>
        <v>37.051432612980243</v>
      </c>
      <c r="X26" s="129">
        <f t="shared" si="43"/>
        <v>35.07612147613424</v>
      </c>
      <c r="Y26" s="129">
        <f t="shared" si="43"/>
        <v>36.68497809720089</v>
      </c>
      <c r="Z26" s="129">
        <f t="shared" si="43"/>
        <v>36.532188055536906</v>
      </c>
      <c r="AA26" s="129">
        <f t="shared" si="43"/>
        <v>34.904866333693384</v>
      </c>
      <c r="AB26" s="129">
        <f t="shared" si="43"/>
        <v>36.231481829772953</v>
      </c>
      <c r="AC26" s="129">
        <f t="shared" si="43"/>
        <v>36.138683790449534</v>
      </c>
      <c r="AD26" s="129">
        <f t="shared" si="43"/>
        <v>34.853960631307942</v>
      </c>
      <c r="AE26" s="129">
        <f t="shared" si="43"/>
        <v>35.902978251785633</v>
      </c>
      <c r="AF26" s="129">
        <f t="shared" si="43"/>
        <v>36.872563992400686</v>
      </c>
      <c r="AG26" s="129">
        <f t="shared" si="43"/>
        <v>34.843631344589873</v>
      </c>
      <c r="AH26" s="129">
        <f t="shared" si="43"/>
        <v>36.500319856174038</v>
      </c>
      <c r="AI26" s="129">
        <f t="shared" si="43"/>
        <v>36.585868533339067</v>
      </c>
      <c r="AJ26" s="129">
        <f t="shared" si="43"/>
        <v>34.857709254744648</v>
      </c>
      <c r="AK26" s="129">
        <f t="shared" si="43"/>
        <v>36.268806673934044</v>
      </c>
      <c r="AL26" s="129">
        <f t="shared" si="43"/>
        <v>36.508802397180681</v>
      </c>
      <c r="AM26" s="129">
        <f t="shared" si="43"/>
        <v>34.920529636703449</v>
      </c>
      <c r="AN26" s="129">
        <f t="shared" si="43"/>
        <v>36.217353262051773</v>
      </c>
      <c r="AO26" s="129">
        <f t="shared" si="43"/>
        <v>36.624253404810013</v>
      </c>
      <c r="AP26" s="129">
        <f t="shared" si="43"/>
        <v>34.893030962639529</v>
      </c>
      <c r="AQ26" s="129">
        <f t="shared" si="43"/>
        <v>36.306572905564579</v>
      </c>
      <c r="AR26" s="129">
        <f t="shared" si="43"/>
        <v>36.732126972238397</v>
      </c>
      <c r="AS26" s="129">
        <f t="shared" si="43"/>
        <v>34.893123700469715</v>
      </c>
      <c r="AT26" s="129">
        <f t="shared" si="43"/>
        <v>36.391106461358198</v>
      </c>
      <c r="AU26" s="129">
        <f t="shared" si="43"/>
        <v>36.753377903121759</v>
      </c>
      <c r="AV26" s="129">
        <f t="shared" si="43"/>
        <v>34.93058503642024</v>
      </c>
      <c r="AW26" s="129">
        <f t="shared" si="43"/>
        <v>36.415363412242961</v>
      </c>
      <c r="AX26" s="129">
        <f t="shared" si="43"/>
        <v>36.346246778718196</v>
      </c>
      <c r="AY26" s="129">
        <f t="shared" si="43"/>
        <v>34.8686198796537</v>
      </c>
      <c r="AZ26" s="129">
        <f t="shared" si="43"/>
        <v>36.072239066092074</v>
      </c>
      <c r="BA26" s="129">
        <f t="shared" si="43"/>
        <v>35.990726584815604</v>
      </c>
      <c r="BB26" s="129">
        <f t="shared" si="43"/>
        <v>34.9076725522361</v>
      </c>
      <c r="BC26" s="129">
        <f t="shared" si="43"/>
        <v>35.789887551426666</v>
      </c>
      <c r="BD26" s="129">
        <f t="shared" si="43"/>
        <v>35.360732878574019</v>
      </c>
      <c r="BE26" s="129">
        <f t="shared" si="43"/>
        <v>34.886940016295931</v>
      </c>
      <c r="BF26" s="129">
        <f t="shared" si="43"/>
        <v>35.272873826648528</v>
      </c>
      <c r="BG26" s="129">
        <f t="shared" si="43"/>
        <v>34.873145173998118</v>
      </c>
      <c r="BH26" s="129">
        <f t="shared" si="43"/>
        <v>34.919464485888746</v>
      </c>
      <c r="BI26" s="129">
        <f t="shared" si="43"/>
        <v>34.881680295587472</v>
      </c>
      <c r="BJ26" s="129">
        <f t="shared" si="43"/>
        <v>34.314374980488957</v>
      </c>
      <c r="BK26" s="129">
        <f t="shared" si="43"/>
        <v>34.984711590557346</v>
      </c>
      <c r="BL26" s="129">
        <f t="shared" si="43"/>
        <v>34.437895910295573</v>
      </c>
      <c r="BM26" s="2" t="s">
        <v>23</v>
      </c>
    </row>
    <row r="27" spans="1:65" x14ac:dyDescent="0.25">
      <c r="A27" s="27" t="s">
        <v>5</v>
      </c>
      <c r="B27" s="53">
        <f t="shared" ref="B27:BL27" si="44">(B8/B20)*100</f>
        <v>0</v>
      </c>
      <c r="C27" s="53">
        <f t="shared" si="44"/>
        <v>8.4202088470823657</v>
      </c>
      <c r="D27" s="53">
        <f t="shared" si="44"/>
        <v>1.545277138649408</v>
      </c>
      <c r="E27" s="53">
        <f t="shared" si="44"/>
        <v>0</v>
      </c>
      <c r="F27" s="53">
        <f t="shared" si="44"/>
        <v>8.4241282642111059</v>
      </c>
      <c r="G27" s="53">
        <f t="shared" si="44"/>
        <v>1.5459964302722011</v>
      </c>
      <c r="H27" s="53">
        <f t="shared" si="44"/>
        <v>0</v>
      </c>
      <c r="I27" s="53">
        <f t="shared" si="44"/>
        <v>8.4248021426627737</v>
      </c>
      <c r="J27" s="53">
        <f t="shared" si="44"/>
        <v>1.5464908931265977</v>
      </c>
      <c r="K27" s="53">
        <f t="shared" si="44"/>
        <v>0</v>
      </c>
      <c r="L27" s="53">
        <f t="shared" si="44"/>
        <v>8.4234956702865258</v>
      </c>
      <c r="M27" s="53">
        <f t="shared" si="44"/>
        <v>1.546251071751831</v>
      </c>
      <c r="N27" s="53">
        <f t="shared" si="44"/>
        <v>0</v>
      </c>
      <c r="O27" s="53">
        <f t="shared" si="44"/>
        <v>8.4100008447809635</v>
      </c>
      <c r="P27" s="53">
        <f t="shared" si="44"/>
        <v>1.5602011904813113</v>
      </c>
      <c r="Q27" s="53">
        <f t="shared" si="44"/>
        <v>0</v>
      </c>
      <c r="R27" s="53">
        <f t="shared" si="44"/>
        <v>8.4217364213388901</v>
      </c>
      <c r="S27" s="53">
        <f t="shared" si="44"/>
        <v>1.5623783437128742</v>
      </c>
      <c r="T27" s="53">
        <f t="shared" si="44"/>
        <v>0</v>
      </c>
      <c r="U27" s="53">
        <f t="shared" si="44"/>
        <v>8.4243156689340406</v>
      </c>
      <c r="V27" s="53">
        <f t="shared" si="44"/>
        <v>1.5628568389286026</v>
      </c>
      <c r="W27" s="53">
        <f t="shared" si="44"/>
        <v>0</v>
      </c>
      <c r="X27" s="53">
        <f t="shared" si="44"/>
        <v>8.4281845403267628</v>
      </c>
      <c r="Y27" s="53">
        <f t="shared" si="44"/>
        <v>1.5635745817521949</v>
      </c>
      <c r="Z27" s="53">
        <f t="shared" si="44"/>
        <v>0</v>
      </c>
      <c r="AA27" s="53">
        <f t="shared" si="44"/>
        <v>8.4678461763161028</v>
      </c>
      <c r="AB27" s="53">
        <f t="shared" si="44"/>
        <v>1.5647391845449565</v>
      </c>
      <c r="AC27" s="53">
        <f t="shared" si="44"/>
        <v>0</v>
      </c>
      <c r="AD27" s="53">
        <f t="shared" si="44"/>
        <v>8.466939052727172</v>
      </c>
      <c r="AE27" s="53">
        <f t="shared" si="44"/>
        <v>1.5534120452775042</v>
      </c>
      <c r="AF27" s="53">
        <f t="shared" si="44"/>
        <v>0</v>
      </c>
      <c r="AG27" s="53">
        <f t="shared" si="44"/>
        <v>8.4940302987105891</v>
      </c>
      <c r="AH27" s="53">
        <f t="shared" si="44"/>
        <v>1.5583824209433896</v>
      </c>
      <c r="AI27" s="53">
        <f t="shared" si="44"/>
        <v>0</v>
      </c>
      <c r="AJ27" s="53">
        <f t="shared" si="44"/>
        <v>8.4843111174006172</v>
      </c>
      <c r="AK27" s="53">
        <f t="shared" si="44"/>
        <v>1.5565992625642957</v>
      </c>
      <c r="AL27" s="53">
        <f t="shared" si="44"/>
        <v>0</v>
      </c>
      <c r="AM27" s="53">
        <f t="shared" si="44"/>
        <v>8.4907905716072634</v>
      </c>
      <c r="AN27" s="53">
        <f t="shared" si="44"/>
        <v>1.5580658626368389</v>
      </c>
      <c r="AO27" s="53">
        <f t="shared" si="44"/>
        <v>0</v>
      </c>
      <c r="AP27" s="53">
        <f t="shared" si="44"/>
        <v>8.4898834480183325</v>
      </c>
      <c r="AQ27" s="53">
        <f t="shared" si="44"/>
        <v>1.5578994048393953</v>
      </c>
      <c r="AR27" s="53">
        <f t="shared" si="44"/>
        <v>0</v>
      </c>
      <c r="AS27" s="53">
        <f t="shared" si="44"/>
        <v>8.4701103522295629</v>
      </c>
      <c r="AT27" s="53">
        <f t="shared" si="44"/>
        <v>1.5706776621179979</v>
      </c>
      <c r="AU27" s="53">
        <f t="shared" si="44"/>
        <v>0</v>
      </c>
      <c r="AV27" s="53">
        <f t="shared" si="44"/>
        <v>8.4670400025901458</v>
      </c>
      <c r="AW27" s="53">
        <f t="shared" si="44"/>
        <v>1.5701083035862928</v>
      </c>
      <c r="AX27" s="53">
        <f t="shared" si="44"/>
        <v>0</v>
      </c>
      <c r="AY27" s="53">
        <f t="shared" si="44"/>
        <v>8.4670400025901458</v>
      </c>
      <c r="AZ27" s="53">
        <f t="shared" si="44"/>
        <v>1.5701083035862928</v>
      </c>
      <c r="BA27" s="53">
        <f t="shared" si="44"/>
        <v>0</v>
      </c>
      <c r="BB27" s="53">
        <f t="shared" si="44"/>
        <v>8.4468268674639848</v>
      </c>
      <c r="BC27" s="53">
        <f t="shared" si="44"/>
        <v>1.5663600265859021</v>
      </c>
      <c r="BD27" s="53">
        <f t="shared" si="44"/>
        <v>0</v>
      </c>
      <c r="BE27" s="53">
        <f t="shared" si="44"/>
        <v>8.4409420306551013</v>
      </c>
      <c r="BF27" s="53">
        <f t="shared" si="44"/>
        <v>1.565268756066801</v>
      </c>
      <c r="BG27" s="53">
        <f t="shared" si="44"/>
        <v>0</v>
      </c>
      <c r="BH27" s="53">
        <f t="shared" si="44"/>
        <v>8.4409433099674516</v>
      </c>
      <c r="BI27" s="53">
        <f t="shared" si="44"/>
        <v>1.55538747314689</v>
      </c>
      <c r="BJ27" s="53">
        <f t="shared" si="44"/>
        <v>0</v>
      </c>
      <c r="BK27" s="53">
        <f t="shared" si="44"/>
        <v>8.4518174649403868</v>
      </c>
      <c r="BL27" s="53">
        <f t="shared" si="44"/>
        <v>1.5573912212831902</v>
      </c>
      <c r="BM27" s="3" t="s">
        <v>24</v>
      </c>
    </row>
    <row r="28" spans="1:65" x14ac:dyDescent="0.25">
      <c r="A28" s="34" t="s">
        <v>6</v>
      </c>
      <c r="B28" s="52">
        <f t="shared" ref="B28:BL28" si="45">(B9/B20)*100</f>
        <v>10.197815030872706</v>
      </c>
      <c r="C28" s="52">
        <f t="shared" si="45"/>
        <v>11.185283946367667</v>
      </c>
      <c r="D28" s="52">
        <f t="shared" si="45"/>
        <v>10.379035374447678</v>
      </c>
      <c r="E28" s="52">
        <f t="shared" si="45"/>
        <v>11.169603490190255</v>
      </c>
      <c r="F28" s="52">
        <f t="shared" si="45"/>
        <v>11.183977473991421</v>
      </c>
      <c r="G28" s="52">
        <f t="shared" si="45"/>
        <v>11.172241404399113</v>
      </c>
      <c r="H28" s="52">
        <f t="shared" si="45"/>
        <v>10.234482179848026</v>
      </c>
      <c r="I28" s="52">
        <f t="shared" si="45"/>
        <v>11.183977473991421</v>
      </c>
      <c r="J28" s="52">
        <f t="shared" si="45"/>
        <v>10.408775391794631</v>
      </c>
      <c r="K28" s="52">
        <f t="shared" si="45"/>
        <v>9.8485171843404711</v>
      </c>
      <c r="L28" s="52">
        <f t="shared" si="45"/>
        <v>11.138250940822763</v>
      </c>
      <c r="M28" s="52">
        <f t="shared" si="45"/>
        <v>10.085265950089813</v>
      </c>
      <c r="N28" s="52">
        <f t="shared" si="45"/>
        <v>9.8908453799116014</v>
      </c>
      <c r="O28" s="52">
        <f t="shared" si="45"/>
        <v>11.314193400656116</v>
      </c>
      <c r="P28" s="52">
        <f t="shared" si="45"/>
        <v>10.154901153201198</v>
      </c>
      <c r="Q28" s="52">
        <f t="shared" si="45"/>
        <v>8.5166330458352455</v>
      </c>
      <c r="R28" s="52">
        <f t="shared" si="45"/>
        <v>11.314193400656116</v>
      </c>
      <c r="S28" s="52">
        <f t="shared" si="45"/>
        <v>9.035629069330712</v>
      </c>
      <c r="T28" s="52">
        <f t="shared" si="45"/>
        <v>9.470677087441512</v>
      </c>
      <c r="U28" s="52">
        <f t="shared" si="45"/>
        <v>11.289690548502202</v>
      </c>
      <c r="V28" s="52">
        <f t="shared" si="45"/>
        <v>9.8081356703630149</v>
      </c>
      <c r="W28" s="52">
        <f t="shared" si="45"/>
        <v>10.17346906741167</v>
      </c>
      <c r="X28" s="52">
        <f t="shared" si="45"/>
        <v>11.160728168744757</v>
      </c>
      <c r="Y28" s="52">
        <f t="shared" si="45"/>
        <v>10.356622773771793</v>
      </c>
      <c r="Z28" s="52">
        <f t="shared" si="45"/>
        <v>10.668385839597127</v>
      </c>
      <c r="AA28" s="52">
        <f t="shared" si="45"/>
        <v>11.184135495941195</v>
      </c>
      <c r="AB28" s="52">
        <f t="shared" si="45"/>
        <v>10.763689141038091</v>
      </c>
      <c r="AC28" s="52">
        <f t="shared" si="45"/>
        <v>11.282650494427234</v>
      </c>
      <c r="AD28" s="52">
        <f t="shared" si="45"/>
        <v>11.210286573119225</v>
      </c>
      <c r="AE28" s="52">
        <f t="shared" si="45"/>
        <v>11.269374033323245</v>
      </c>
      <c r="AF28" s="52">
        <f t="shared" si="45"/>
        <v>10.598095955663577</v>
      </c>
      <c r="AG28" s="52">
        <f t="shared" si="45"/>
        <v>11.184368756292637</v>
      </c>
      <c r="AH28" s="52">
        <f t="shared" si="45"/>
        <v>10.705658231079084</v>
      </c>
      <c r="AI28" s="52">
        <f t="shared" si="45"/>
        <v>10.912711514631731</v>
      </c>
      <c r="AJ28" s="52">
        <f t="shared" si="45"/>
        <v>11.184368756292635</v>
      </c>
      <c r="AK28" s="52">
        <f t="shared" si="45"/>
        <v>10.962551914893849</v>
      </c>
      <c r="AL28" s="52">
        <f t="shared" si="45"/>
        <v>10.964559290890644</v>
      </c>
      <c r="AM28" s="52">
        <f t="shared" si="45"/>
        <v>11.132533122639451</v>
      </c>
      <c r="AN28" s="52">
        <f t="shared" si="45"/>
        <v>10.995382603614818</v>
      </c>
      <c r="AO28" s="52">
        <f t="shared" si="45"/>
        <v>10.816362071043988</v>
      </c>
      <c r="AP28" s="52">
        <f t="shared" si="45"/>
        <v>11.158450939466043</v>
      </c>
      <c r="AQ28" s="52">
        <f t="shared" si="45"/>
        <v>10.87913561178574</v>
      </c>
      <c r="AR28" s="52">
        <f t="shared" si="45"/>
        <v>10.660752805908741</v>
      </c>
      <c r="AS28" s="52">
        <f t="shared" si="45"/>
        <v>11.277517295426639</v>
      </c>
      <c r="AT28" s="52">
        <f t="shared" si="45"/>
        <v>10.775124185523454</v>
      </c>
      <c r="AU28" s="52">
        <f t="shared" si="45"/>
        <v>10.600524477198338</v>
      </c>
      <c r="AV28" s="52">
        <f t="shared" si="45"/>
        <v>11.230694463425531</v>
      </c>
      <c r="AW28" s="52">
        <f t="shared" si="45"/>
        <v>10.717381741099711</v>
      </c>
      <c r="AX28" s="52">
        <f t="shared" si="45"/>
        <v>10.997411106550866</v>
      </c>
      <c r="AY28" s="52">
        <f t="shared" si="45"/>
        <v>11.230694463425531</v>
      </c>
      <c r="AZ28" s="52">
        <f t="shared" si="45"/>
        <v>11.040670632383428</v>
      </c>
      <c r="BA28" s="52">
        <f t="shared" si="45"/>
        <v>11.35348343229858</v>
      </c>
      <c r="BB28" s="52">
        <f t="shared" si="45"/>
        <v>11.230694463425531</v>
      </c>
      <c r="BC28" s="52">
        <f t="shared" si="45"/>
        <v>11.330713730070009</v>
      </c>
      <c r="BD28" s="52">
        <f t="shared" si="45"/>
        <v>11.953827064329058</v>
      </c>
      <c r="BE28" s="52">
        <f t="shared" si="45"/>
        <v>11.230694463425531</v>
      </c>
      <c r="BF28" s="52">
        <f t="shared" si="45"/>
        <v>11.819731028296955</v>
      </c>
      <c r="BG28" s="52">
        <f t="shared" si="45"/>
        <v>12.628563969853399</v>
      </c>
      <c r="BH28" s="52">
        <f t="shared" si="45"/>
        <v>11.230694463425531</v>
      </c>
      <c r="BI28" s="52">
        <f t="shared" si="45"/>
        <v>12.370982720986994</v>
      </c>
      <c r="BJ28" s="52">
        <f t="shared" si="45"/>
        <v>13.11983946966174</v>
      </c>
      <c r="BK28" s="52">
        <f t="shared" si="45"/>
        <v>11.230694463425531</v>
      </c>
      <c r="BL28" s="52">
        <f t="shared" si="45"/>
        <v>12.771732348246998</v>
      </c>
      <c r="BM28" s="37" t="s">
        <v>25</v>
      </c>
    </row>
    <row r="29" spans="1:65" ht="45" x14ac:dyDescent="0.25">
      <c r="A29" s="29" t="s">
        <v>7</v>
      </c>
      <c r="B29" s="129">
        <f t="shared" ref="B29:BL29" si="46">(B10/B20)*100</f>
        <v>10.197815030872706</v>
      </c>
      <c r="C29" s="129">
        <f t="shared" si="46"/>
        <v>11.185283946367667</v>
      </c>
      <c r="D29" s="129">
        <f t="shared" si="46"/>
        <v>10.379035374447678</v>
      </c>
      <c r="E29" s="129">
        <f t="shared" si="46"/>
        <v>11.169603490190255</v>
      </c>
      <c r="F29" s="129">
        <f t="shared" si="46"/>
        <v>11.183977473991421</v>
      </c>
      <c r="G29" s="129">
        <f t="shared" si="46"/>
        <v>11.172241404399113</v>
      </c>
      <c r="H29" s="129">
        <f t="shared" si="46"/>
        <v>10.234482179848026</v>
      </c>
      <c r="I29" s="129">
        <f t="shared" si="46"/>
        <v>11.183977473991421</v>
      </c>
      <c r="J29" s="129">
        <f t="shared" si="46"/>
        <v>10.408775391794631</v>
      </c>
      <c r="K29" s="129">
        <f t="shared" si="46"/>
        <v>9.8485171843404711</v>
      </c>
      <c r="L29" s="129">
        <f t="shared" si="46"/>
        <v>11.138250940822763</v>
      </c>
      <c r="M29" s="129">
        <f t="shared" si="46"/>
        <v>10.085265950089813</v>
      </c>
      <c r="N29" s="129">
        <f t="shared" si="46"/>
        <v>9.8908453799116014</v>
      </c>
      <c r="O29" s="129">
        <f t="shared" si="46"/>
        <v>11.314193400656116</v>
      </c>
      <c r="P29" s="129">
        <f t="shared" si="46"/>
        <v>10.154901153201198</v>
      </c>
      <c r="Q29" s="129">
        <f t="shared" si="46"/>
        <v>8.5166330458352455</v>
      </c>
      <c r="R29" s="129">
        <f t="shared" si="46"/>
        <v>11.314193400656116</v>
      </c>
      <c r="S29" s="129">
        <f t="shared" si="46"/>
        <v>9.035629069330712</v>
      </c>
      <c r="T29" s="129">
        <f t="shared" si="46"/>
        <v>9.470677087441512</v>
      </c>
      <c r="U29" s="129">
        <f t="shared" si="46"/>
        <v>11.289690548502202</v>
      </c>
      <c r="V29" s="129">
        <f t="shared" si="46"/>
        <v>9.8081356703630149</v>
      </c>
      <c r="W29" s="129">
        <f t="shared" si="46"/>
        <v>10.17346906741167</v>
      </c>
      <c r="X29" s="129">
        <f t="shared" si="46"/>
        <v>11.160728168744757</v>
      </c>
      <c r="Y29" s="129">
        <f t="shared" si="46"/>
        <v>10.356622773771793</v>
      </c>
      <c r="Z29" s="129">
        <f t="shared" si="46"/>
        <v>10.668385839597127</v>
      </c>
      <c r="AA29" s="129">
        <f t="shared" si="46"/>
        <v>11.184135495941195</v>
      </c>
      <c r="AB29" s="129">
        <f t="shared" si="46"/>
        <v>10.763689141038091</v>
      </c>
      <c r="AC29" s="129">
        <f t="shared" si="46"/>
        <v>11.282650494427234</v>
      </c>
      <c r="AD29" s="129">
        <f t="shared" si="46"/>
        <v>11.210286573119225</v>
      </c>
      <c r="AE29" s="129">
        <f t="shared" si="46"/>
        <v>11.269374033323245</v>
      </c>
      <c r="AF29" s="129">
        <f t="shared" si="46"/>
        <v>10.598095955663577</v>
      </c>
      <c r="AG29" s="129">
        <f t="shared" si="46"/>
        <v>11.184368756292637</v>
      </c>
      <c r="AH29" s="129">
        <f t="shared" si="46"/>
        <v>10.705658231079084</v>
      </c>
      <c r="AI29" s="129">
        <f t="shared" si="46"/>
        <v>10.912711514631731</v>
      </c>
      <c r="AJ29" s="129">
        <f t="shared" si="46"/>
        <v>11.184368756292635</v>
      </c>
      <c r="AK29" s="129">
        <f t="shared" si="46"/>
        <v>10.962551914893849</v>
      </c>
      <c r="AL29" s="129">
        <f t="shared" si="46"/>
        <v>10.964559290890644</v>
      </c>
      <c r="AM29" s="129">
        <f t="shared" si="46"/>
        <v>11.132533122639451</v>
      </c>
      <c r="AN29" s="129">
        <f t="shared" si="46"/>
        <v>10.995382603614818</v>
      </c>
      <c r="AO29" s="129">
        <f t="shared" si="46"/>
        <v>10.816362071043988</v>
      </c>
      <c r="AP29" s="129">
        <f t="shared" si="46"/>
        <v>11.158450939466043</v>
      </c>
      <c r="AQ29" s="129">
        <f t="shared" si="46"/>
        <v>10.87913561178574</v>
      </c>
      <c r="AR29" s="129">
        <f t="shared" si="46"/>
        <v>10.660752805908741</v>
      </c>
      <c r="AS29" s="129">
        <f t="shared" si="46"/>
        <v>11.277517295426639</v>
      </c>
      <c r="AT29" s="129">
        <f t="shared" si="46"/>
        <v>10.775124185523454</v>
      </c>
      <c r="AU29" s="129">
        <f t="shared" si="46"/>
        <v>10.600524477198338</v>
      </c>
      <c r="AV29" s="129">
        <f t="shared" si="46"/>
        <v>11.230694463425531</v>
      </c>
      <c r="AW29" s="129">
        <f t="shared" si="46"/>
        <v>10.717381741099711</v>
      </c>
      <c r="AX29" s="129">
        <f t="shared" si="46"/>
        <v>10.997411106550866</v>
      </c>
      <c r="AY29" s="129">
        <f t="shared" si="46"/>
        <v>11.230694463425531</v>
      </c>
      <c r="AZ29" s="129">
        <f t="shared" si="46"/>
        <v>11.040670632383428</v>
      </c>
      <c r="BA29" s="129">
        <f t="shared" si="46"/>
        <v>11.35348343229858</v>
      </c>
      <c r="BB29" s="129">
        <f t="shared" si="46"/>
        <v>11.230694463425531</v>
      </c>
      <c r="BC29" s="129">
        <f t="shared" si="46"/>
        <v>11.330713730070009</v>
      </c>
      <c r="BD29" s="129">
        <f t="shared" si="46"/>
        <v>11.953827064329058</v>
      </c>
      <c r="BE29" s="129">
        <f t="shared" si="46"/>
        <v>11.230694463425531</v>
      </c>
      <c r="BF29" s="129">
        <f t="shared" si="46"/>
        <v>11.819731028296955</v>
      </c>
      <c r="BG29" s="129">
        <f t="shared" si="46"/>
        <v>12.628563969853399</v>
      </c>
      <c r="BH29" s="129">
        <f t="shared" si="46"/>
        <v>11.230694463425531</v>
      </c>
      <c r="BI29" s="129">
        <f t="shared" si="46"/>
        <v>12.370982720986994</v>
      </c>
      <c r="BJ29" s="129">
        <f t="shared" si="46"/>
        <v>13.11983946966174</v>
      </c>
      <c r="BK29" s="129">
        <f t="shared" si="46"/>
        <v>11.230694463425531</v>
      </c>
      <c r="BL29" s="129">
        <f t="shared" si="46"/>
        <v>12.771732348246998</v>
      </c>
      <c r="BM29" s="5" t="s">
        <v>26</v>
      </c>
    </row>
    <row r="30" spans="1:65" x14ac:dyDescent="0.25">
      <c r="A30" s="30" t="s">
        <v>8</v>
      </c>
      <c r="B30" s="130">
        <f t="shared" ref="B30:BL30" si="47">(B11/B20)*100</f>
        <v>26.144965341192851</v>
      </c>
      <c r="C30" s="130">
        <f t="shared" si="47"/>
        <v>10.408324824213423</v>
      </c>
      <c r="D30" s="130">
        <f t="shared" si="47"/>
        <v>23.25697630533201</v>
      </c>
      <c r="E30" s="130">
        <f t="shared" si="47"/>
        <v>26.144965341192851</v>
      </c>
      <c r="F30" s="130">
        <f t="shared" si="47"/>
        <v>10.408324824213423</v>
      </c>
      <c r="G30" s="130">
        <f t="shared" si="47"/>
        <v>23.25697630533201</v>
      </c>
      <c r="H30" s="130">
        <f t="shared" si="47"/>
        <v>26.152645210770658</v>
      </c>
      <c r="I30" s="130">
        <f t="shared" si="47"/>
        <v>10.408324824213423</v>
      </c>
      <c r="J30" s="130">
        <f t="shared" si="47"/>
        <v>23.26255382536247</v>
      </c>
      <c r="K30" s="130">
        <f t="shared" si="47"/>
        <v>26.132083283706258</v>
      </c>
      <c r="L30" s="130">
        <f t="shared" si="47"/>
        <v>10.408324824213421</v>
      </c>
      <c r="M30" s="130">
        <f t="shared" si="47"/>
        <v>23.245766329128813</v>
      </c>
      <c r="N30" s="130">
        <f t="shared" si="47"/>
        <v>26.129145865554211</v>
      </c>
      <c r="O30" s="130">
        <f t="shared" si="47"/>
        <v>10.598839080141573</v>
      </c>
      <c r="P30" s="130">
        <f t="shared" si="47"/>
        <v>23.248004283960007</v>
      </c>
      <c r="Q30" s="130">
        <f t="shared" si="47"/>
        <v>26.068928793437063</v>
      </c>
      <c r="R30" s="130">
        <f t="shared" si="47"/>
        <v>10.598839080141573</v>
      </c>
      <c r="S30" s="130">
        <f t="shared" si="47"/>
        <v>23.198958524347876</v>
      </c>
      <c r="T30" s="130">
        <f t="shared" si="47"/>
        <v>26.068928793437063</v>
      </c>
      <c r="U30" s="130">
        <f t="shared" si="47"/>
        <v>10.598839080141573</v>
      </c>
      <c r="V30" s="130">
        <f t="shared" si="47"/>
        <v>23.198958524347884</v>
      </c>
      <c r="W30" s="130">
        <f t="shared" si="47"/>
        <v>26.068928793437063</v>
      </c>
      <c r="X30" s="130">
        <f t="shared" si="47"/>
        <v>10.598839080141573</v>
      </c>
      <c r="Y30" s="130">
        <f t="shared" si="47"/>
        <v>23.198958524347884</v>
      </c>
      <c r="Z30" s="130">
        <f t="shared" si="47"/>
        <v>26.068928793437063</v>
      </c>
      <c r="AA30" s="130">
        <f t="shared" si="47"/>
        <v>10.65034509948913</v>
      </c>
      <c r="AB30" s="130">
        <f t="shared" si="47"/>
        <v>23.219790822132751</v>
      </c>
      <c r="AC30" s="130">
        <f t="shared" si="47"/>
        <v>26.063161657648966</v>
      </c>
      <c r="AD30" s="130">
        <f t="shared" si="47"/>
        <v>10.65034509948913</v>
      </c>
      <c r="AE30" s="130">
        <f t="shared" si="47"/>
        <v>23.235403627976336</v>
      </c>
      <c r="AF30" s="130">
        <f t="shared" si="47"/>
        <v>26.063161657648958</v>
      </c>
      <c r="AG30" s="130">
        <f t="shared" si="47"/>
        <v>10.650345099489131</v>
      </c>
      <c r="AH30" s="130">
        <f t="shared" si="47"/>
        <v>23.235403627976332</v>
      </c>
      <c r="AI30" s="130">
        <f t="shared" si="47"/>
        <v>26.063161657648958</v>
      </c>
      <c r="AJ30" s="130">
        <f t="shared" si="47"/>
        <v>10.65034509948913</v>
      </c>
      <c r="AK30" s="130">
        <f t="shared" si="47"/>
        <v>23.235403627976325</v>
      </c>
      <c r="AL30" s="130">
        <f t="shared" si="47"/>
        <v>26.068854624286587</v>
      </c>
      <c r="AM30" s="130">
        <f t="shared" si="47"/>
        <v>10.65034509948913</v>
      </c>
      <c r="AN30" s="130">
        <f t="shared" si="47"/>
        <v>23.239547607380569</v>
      </c>
      <c r="AO30" s="130">
        <f t="shared" si="47"/>
        <v>26.06885462428659</v>
      </c>
      <c r="AP30" s="130">
        <f t="shared" si="47"/>
        <v>10.65034509948913</v>
      </c>
      <c r="AQ30" s="130">
        <f t="shared" si="47"/>
        <v>23.239547607380576</v>
      </c>
      <c r="AR30" s="130">
        <f t="shared" si="47"/>
        <v>26.068854624286587</v>
      </c>
      <c r="AS30" s="130">
        <f t="shared" si="47"/>
        <v>10.797915888626209</v>
      </c>
      <c r="AT30" s="130">
        <f t="shared" si="47"/>
        <v>23.237047085278483</v>
      </c>
      <c r="AU30" s="130">
        <f t="shared" si="47"/>
        <v>26.068854624286587</v>
      </c>
      <c r="AV30" s="130">
        <f t="shared" si="47"/>
        <v>10.797915888626209</v>
      </c>
      <c r="AW30" s="130">
        <f t="shared" si="47"/>
        <v>23.237047085278483</v>
      </c>
      <c r="AX30" s="130">
        <f t="shared" si="47"/>
        <v>26.068854624286587</v>
      </c>
      <c r="AY30" s="130">
        <f t="shared" si="47"/>
        <v>10.797915888626209</v>
      </c>
      <c r="AZ30" s="130">
        <f t="shared" si="47"/>
        <v>23.237047085278483</v>
      </c>
      <c r="BA30" s="130">
        <f t="shared" si="47"/>
        <v>26.06885462428659</v>
      </c>
      <c r="BB30" s="130">
        <f t="shared" si="47"/>
        <v>10.797915888626209</v>
      </c>
      <c r="BC30" s="130">
        <f t="shared" si="47"/>
        <v>23.23704708527849</v>
      </c>
      <c r="BD30" s="130">
        <f t="shared" si="47"/>
        <v>26.068854624286587</v>
      </c>
      <c r="BE30" s="130">
        <f t="shared" si="47"/>
        <v>10.797915888626209</v>
      </c>
      <c r="BF30" s="130">
        <f t="shared" si="47"/>
        <v>23.237047085278483</v>
      </c>
      <c r="BG30" s="130">
        <f t="shared" si="47"/>
        <v>25.982258871310286</v>
      </c>
      <c r="BH30" s="130">
        <f t="shared" si="47"/>
        <v>10.797915888626209</v>
      </c>
      <c r="BI30" s="130">
        <f t="shared" si="47"/>
        <v>23.184285233062528</v>
      </c>
      <c r="BJ30" s="130">
        <f t="shared" si="47"/>
        <v>25.982258871310286</v>
      </c>
      <c r="BK30" s="130">
        <f t="shared" si="47"/>
        <v>10.797915888626209</v>
      </c>
      <c r="BL30" s="130">
        <f t="shared" si="47"/>
        <v>23.184285233062528</v>
      </c>
      <c r="BM30" s="6" t="s">
        <v>8</v>
      </c>
    </row>
    <row r="31" spans="1:65" x14ac:dyDescent="0.25">
      <c r="A31" s="31" t="s">
        <v>9</v>
      </c>
      <c r="B31" s="131">
        <f t="shared" ref="B31:BL31" si="48">(B12/B20)*100</f>
        <v>15.947150310320144</v>
      </c>
      <c r="C31" s="131">
        <f t="shared" si="48"/>
        <v>-0.77695912215424479</v>
      </c>
      <c r="D31" s="131">
        <f t="shared" si="48"/>
        <v>12.877940930884332</v>
      </c>
      <c r="E31" s="131">
        <f t="shared" si="48"/>
        <v>14.975361851002592</v>
      </c>
      <c r="F31" s="131">
        <f t="shared" si="48"/>
        <v>-0.77565264977799753</v>
      </c>
      <c r="G31" s="131">
        <f t="shared" si="48"/>
        <v>12.084734900932895</v>
      </c>
      <c r="H31" s="131">
        <f t="shared" si="48"/>
        <v>15.918163030922639</v>
      </c>
      <c r="I31" s="131">
        <f t="shared" si="48"/>
        <v>-0.77565264977799753</v>
      </c>
      <c r="J31" s="131">
        <f t="shared" si="48"/>
        <v>12.85377843356784</v>
      </c>
      <c r="K31" s="131">
        <f t="shared" si="48"/>
        <v>16.283566099365789</v>
      </c>
      <c r="L31" s="131">
        <f t="shared" si="48"/>
        <v>-0.72992611660934337</v>
      </c>
      <c r="M31" s="131">
        <f t="shared" si="48"/>
        <v>13.160500379038996</v>
      </c>
      <c r="N31" s="131">
        <f t="shared" si="48"/>
        <v>16.238300485642611</v>
      </c>
      <c r="O31" s="131">
        <f t="shared" si="48"/>
        <v>-0.71535432051454073</v>
      </c>
      <c r="P31" s="131">
        <f t="shared" si="48"/>
        <v>13.093103130758813</v>
      </c>
      <c r="Q31" s="131">
        <f t="shared" si="48"/>
        <v>17.552295747601814</v>
      </c>
      <c r="R31" s="131">
        <f t="shared" si="48"/>
        <v>-0.71535432051454073</v>
      </c>
      <c r="S31" s="131">
        <f t="shared" si="48"/>
        <v>14.163329455017163</v>
      </c>
      <c r="T31" s="131">
        <f t="shared" si="48"/>
        <v>16.598251705995551</v>
      </c>
      <c r="U31" s="131">
        <f t="shared" si="48"/>
        <v>-0.69085146836062639</v>
      </c>
      <c r="V31" s="131">
        <f t="shared" si="48"/>
        <v>13.390822853984865</v>
      </c>
      <c r="W31" s="131">
        <f t="shared" si="48"/>
        <v>15.895459726025397</v>
      </c>
      <c r="X31" s="131">
        <f t="shared" si="48"/>
        <v>-0.56188908860318265</v>
      </c>
      <c r="Y31" s="131">
        <f t="shared" si="48"/>
        <v>12.842335750576089</v>
      </c>
      <c r="Z31" s="131">
        <f t="shared" si="48"/>
        <v>15.400542953839935</v>
      </c>
      <c r="AA31" s="131">
        <f t="shared" si="48"/>
        <v>-0.5337903964520665</v>
      </c>
      <c r="AB31" s="131">
        <f t="shared" si="48"/>
        <v>12.456101681094658</v>
      </c>
      <c r="AC31" s="131">
        <f t="shared" si="48"/>
        <v>14.780511163221732</v>
      </c>
      <c r="AD31" s="131">
        <f t="shared" si="48"/>
        <v>-0.55994147363009739</v>
      </c>
      <c r="AE31" s="131">
        <f t="shared" si="48"/>
        <v>11.966029594653088</v>
      </c>
      <c r="AF31" s="131">
        <f t="shared" si="48"/>
        <v>15.465065701985385</v>
      </c>
      <c r="AG31" s="131">
        <f t="shared" si="48"/>
        <v>-0.53402365680350594</v>
      </c>
      <c r="AH31" s="131">
        <f t="shared" si="48"/>
        <v>12.529745396897244</v>
      </c>
      <c r="AI31" s="131">
        <f t="shared" si="48"/>
        <v>15.150450143017229</v>
      </c>
      <c r="AJ31" s="131">
        <f t="shared" si="48"/>
        <v>-0.53402365680350583</v>
      </c>
      <c r="AK31" s="131">
        <f t="shared" si="48"/>
        <v>12.272851713082476</v>
      </c>
      <c r="AL31" s="131">
        <f t="shared" si="48"/>
        <v>15.104295333395946</v>
      </c>
      <c r="AM31" s="131">
        <f t="shared" si="48"/>
        <v>-0.48218802315032272</v>
      </c>
      <c r="AN31" s="131">
        <f t="shared" si="48"/>
        <v>12.244165003765751</v>
      </c>
      <c r="AO31" s="131">
        <f t="shared" si="48"/>
        <v>15.252492553242602</v>
      </c>
      <c r="AP31" s="131">
        <f t="shared" si="48"/>
        <v>-0.50810583997691428</v>
      </c>
      <c r="AQ31" s="131">
        <f t="shared" si="48"/>
        <v>12.360411995594836</v>
      </c>
      <c r="AR31" s="131">
        <f t="shared" si="48"/>
        <v>15.408101818377846</v>
      </c>
      <c r="AS31" s="131">
        <f t="shared" si="48"/>
        <v>-0.4796014068004309</v>
      </c>
      <c r="AT31" s="131">
        <f t="shared" si="48"/>
        <v>12.461922899755029</v>
      </c>
      <c r="AU31" s="131">
        <f t="shared" si="48"/>
        <v>15.468330147088253</v>
      </c>
      <c r="AV31" s="131">
        <f t="shared" si="48"/>
        <v>-0.43277857479932186</v>
      </c>
      <c r="AW31" s="131">
        <f t="shared" si="48"/>
        <v>12.519665344178776</v>
      </c>
      <c r="AX31" s="131">
        <f t="shared" si="48"/>
        <v>15.071443517735721</v>
      </c>
      <c r="AY31" s="131">
        <f t="shared" si="48"/>
        <v>-0.43277857479932186</v>
      </c>
      <c r="AZ31" s="131">
        <f t="shared" si="48"/>
        <v>12.196376452895059</v>
      </c>
      <c r="BA31" s="131">
        <f t="shared" si="48"/>
        <v>14.715371191988014</v>
      </c>
      <c r="BB31" s="131">
        <f t="shared" si="48"/>
        <v>-0.43277857479932186</v>
      </c>
      <c r="BC31" s="131">
        <f t="shared" si="48"/>
        <v>11.906333355208485</v>
      </c>
      <c r="BD31" s="131">
        <f t="shared" si="48"/>
        <v>14.115027559957531</v>
      </c>
      <c r="BE31" s="131">
        <f t="shared" si="48"/>
        <v>-0.43277857479932186</v>
      </c>
      <c r="BF31" s="131">
        <f t="shared" si="48"/>
        <v>11.417316056981532</v>
      </c>
      <c r="BG31" s="131">
        <f t="shared" si="48"/>
        <v>13.353694901456889</v>
      </c>
      <c r="BH31" s="131">
        <f t="shared" si="48"/>
        <v>-0.43277857479932186</v>
      </c>
      <c r="BI31" s="131">
        <f t="shared" si="48"/>
        <v>10.813302512075536</v>
      </c>
      <c r="BJ31" s="131">
        <f t="shared" si="48"/>
        <v>12.862419401648548</v>
      </c>
      <c r="BK31" s="131">
        <f t="shared" si="48"/>
        <v>-0.43277857479932186</v>
      </c>
      <c r="BL31" s="131">
        <f t="shared" si="48"/>
        <v>10.412552884815534</v>
      </c>
      <c r="BM31" s="7" t="s">
        <v>27</v>
      </c>
    </row>
    <row r="32" spans="1:65" x14ac:dyDescent="0.25">
      <c r="A32" s="35" t="s">
        <v>10</v>
      </c>
      <c r="B32" s="54">
        <f t="shared" ref="B32:BL32" si="49">(B13/B20)*100</f>
        <v>52.672353350562553</v>
      </c>
      <c r="C32" s="54">
        <f t="shared" si="49"/>
        <v>45.724643748303528</v>
      </c>
      <c r="D32" s="54">
        <f t="shared" si="49"/>
        <v>51.397309345203233</v>
      </c>
      <c r="E32" s="54">
        <f t="shared" si="49"/>
        <v>52.65255952715642</v>
      </c>
      <c r="F32" s="54">
        <f t="shared" si="49"/>
        <v>45.708837522906734</v>
      </c>
      <c r="G32" s="54">
        <f t="shared" si="49"/>
        <v>51.378247325978435</v>
      </c>
      <c r="H32" s="54">
        <f t="shared" si="49"/>
        <v>52.727977315083344</v>
      </c>
      <c r="I32" s="54">
        <f t="shared" si="49"/>
        <v>45.707265705990878</v>
      </c>
      <c r="J32" s="54">
        <f t="shared" si="49"/>
        <v>51.439226982093579</v>
      </c>
      <c r="K32" s="54">
        <f t="shared" si="49"/>
        <v>52.771396526504496</v>
      </c>
      <c r="L32" s="54">
        <f t="shared" si="49"/>
        <v>45.729037022963134</v>
      </c>
      <c r="M32" s="54">
        <f t="shared" si="49"/>
        <v>51.478672418100921</v>
      </c>
      <c r="N32" s="54">
        <f t="shared" si="49"/>
        <v>52.793468433369959</v>
      </c>
      <c r="O32" s="54">
        <f t="shared" si="49"/>
        <v>45.340680524728427</v>
      </c>
      <c r="P32" s="54">
        <f t="shared" si="49"/>
        <v>51.410846863874738</v>
      </c>
      <c r="Q32" s="54">
        <f t="shared" si="49"/>
        <v>52.842002659141841</v>
      </c>
      <c r="R32" s="54">
        <f t="shared" si="49"/>
        <v>45.342284816732608</v>
      </c>
      <c r="S32" s="54">
        <f t="shared" si="49"/>
        <v>51.450674772027284</v>
      </c>
      <c r="T32" s="54">
        <f t="shared" si="49"/>
        <v>52.889271503922188</v>
      </c>
      <c r="U32" s="54">
        <f t="shared" si="49"/>
        <v>45.333196837831103</v>
      </c>
      <c r="V32" s="54">
        <f t="shared" si="49"/>
        <v>51.48748844741786</v>
      </c>
      <c r="W32" s="54">
        <f t="shared" si="49"/>
        <v>52.775098319608091</v>
      </c>
      <c r="X32" s="54">
        <f t="shared" si="49"/>
        <v>45.334965814794231</v>
      </c>
      <c r="Y32" s="54">
        <f t="shared" si="49"/>
        <v>51.394824547275121</v>
      </c>
      <c r="Z32" s="54">
        <f t="shared" si="49"/>
        <v>52.799426104865965</v>
      </c>
      <c r="AA32" s="54">
        <f t="shared" si="49"/>
        <v>45.443151994049316</v>
      </c>
      <c r="AB32" s="54">
        <f t="shared" si="49"/>
        <v>51.440089844644</v>
      </c>
      <c r="AC32" s="54">
        <f t="shared" si="49"/>
        <v>52.578665715123243</v>
      </c>
      <c r="AD32" s="54">
        <f t="shared" si="49"/>
        <v>45.468813742845654</v>
      </c>
      <c r="AE32" s="54">
        <f t="shared" si="49"/>
        <v>51.274235669613631</v>
      </c>
      <c r="AF32" s="54">
        <f t="shared" si="49"/>
        <v>52.529340051935733</v>
      </c>
      <c r="AG32" s="54">
        <f t="shared" si="49"/>
        <v>45.477969600406901</v>
      </c>
      <c r="AH32" s="54">
        <f t="shared" si="49"/>
        <v>51.235639491803489</v>
      </c>
      <c r="AI32" s="54">
        <f t="shared" si="49"/>
        <v>52.501419952029195</v>
      </c>
      <c r="AJ32" s="54">
        <f t="shared" si="49"/>
        <v>45.473610871562087</v>
      </c>
      <c r="AK32" s="54">
        <f t="shared" si="49"/>
        <v>51.212042148607786</v>
      </c>
      <c r="AL32" s="54">
        <f t="shared" si="49"/>
        <v>52.526638311928679</v>
      </c>
      <c r="AM32" s="54">
        <f t="shared" si="49"/>
        <v>45.456146669049829</v>
      </c>
      <c r="AN32" s="54">
        <f t="shared" si="49"/>
        <v>51.229198271696553</v>
      </c>
      <c r="AO32" s="54">
        <f t="shared" si="49"/>
        <v>52.559384524146004</v>
      </c>
      <c r="AP32" s="54">
        <f t="shared" si="49"/>
        <v>45.458634649876096</v>
      </c>
      <c r="AQ32" s="54">
        <f t="shared" si="49"/>
        <v>51.256392077810276</v>
      </c>
      <c r="AR32" s="54">
        <f t="shared" si="49"/>
        <v>52.607120221852853</v>
      </c>
      <c r="AS32" s="54">
        <f t="shared" si="49"/>
        <v>45.359248651874076</v>
      </c>
      <c r="AT32" s="54">
        <f t="shared" si="49"/>
        <v>51.263091691000326</v>
      </c>
      <c r="AU32" s="54">
        <f t="shared" si="49"/>
        <v>52.6460976196799</v>
      </c>
      <c r="AV32" s="54">
        <f t="shared" si="49"/>
        <v>45.371680497564078</v>
      </c>
      <c r="AW32" s="54">
        <f t="shared" si="49"/>
        <v>51.297146543071023</v>
      </c>
      <c r="AX32" s="54">
        <f t="shared" si="49"/>
        <v>52.656342114730926</v>
      </c>
      <c r="AY32" s="54">
        <f t="shared" si="49"/>
        <v>45.433645654330626</v>
      </c>
      <c r="AZ32" s="54">
        <f t="shared" si="49"/>
        <v>51.316981997938193</v>
      </c>
      <c r="BA32" s="54">
        <f t="shared" si="49"/>
        <v>52.655789982885814</v>
      </c>
      <c r="BB32" s="54">
        <f t="shared" si="49"/>
        <v>45.414806116874388</v>
      </c>
      <c r="BC32" s="54">
        <f t="shared" si="49"/>
        <v>51.31303869191742</v>
      </c>
      <c r="BD32" s="54">
        <f t="shared" si="49"/>
        <v>52.685440057096912</v>
      </c>
      <c r="BE32" s="54">
        <f t="shared" si="49"/>
        <v>45.441423489623425</v>
      </c>
      <c r="BF32" s="54">
        <f t="shared" si="49"/>
        <v>51.342126388987694</v>
      </c>
      <c r="BG32" s="54">
        <f t="shared" si="49"/>
        <v>52.498290856148479</v>
      </c>
      <c r="BH32" s="54">
        <f t="shared" si="49"/>
        <v>45.408897740718267</v>
      </c>
      <c r="BI32" s="54">
        <f t="shared" si="49"/>
        <v>51.191949510278647</v>
      </c>
      <c r="BJ32" s="54">
        <f t="shared" si="49"/>
        <v>52.565785549849295</v>
      </c>
      <c r="BK32" s="54">
        <f t="shared" si="49"/>
        <v>45.332776481076728</v>
      </c>
      <c r="BL32" s="54">
        <f t="shared" si="49"/>
        <v>51.232980520174245</v>
      </c>
      <c r="BM32" s="38" t="s">
        <v>10</v>
      </c>
    </row>
    <row r="33" spans="1:65" x14ac:dyDescent="0.25">
      <c r="A33" s="26" t="s">
        <v>11</v>
      </c>
      <c r="B33" s="133">
        <f t="shared" ref="B33:BL33" si="50">(B14/B20)*100</f>
        <v>3.1397013671288594</v>
      </c>
      <c r="C33" s="133">
        <f t="shared" si="50"/>
        <v>7.3097433859097798</v>
      </c>
      <c r="D33" s="133">
        <f t="shared" si="50"/>
        <v>3.9049876819763121</v>
      </c>
      <c r="E33" s="133">
        <f t="shared" si="50"/>
        <v>3.1277042162044322</v>
      </c>
      <c r="F33" s="133">
        <f t="shared" si="50"/>
        <v>7.3184471048803381</v>
      </c>
      <c r="G33" s="133">
        <f t="shared" si="50"/>
        <v>3.8967895557055265</v>
      </c>
      <c r="H33" s="133">
        <f t="shared" si="50"/>
        <v>3.1163181090793635</v>
      </c>
      <c r="I33" s="133">
        <f t="shared" si="50"/>
        <v>7.3373909543359233</v>
      </c>
      <c r="J33" s="133">
        <f t="shared" si="50"/>
        <v>3.8911553816791011</v>
      </c>
      <c r="K33" s="133">
        <f t="shared" si="50"/>
        <v>3.1150697063647392</v>
      </c>
      <c r="L33" s="133">
        <f t="shared" si="50"/>
        <v>7.3328836246378692</v>
      </c>
      <c r="M33" s="133">
        <f t="shared" si="50"/>
        <v>3.8893087570933988</v>
      </c>
      <c r="N33" s="133">
        <f t="shared" si="50"/>
        <v>3.1140372038842923</v>
      </c>
      <c r="O33" s="133">
        <f t="shared" si="50"/>
        <v>7.2574380064879787</v>
      </c>
      <c r="P33" s="133">
        <f t="shared" si="50"/>
        <v>3.8827100000202424</v>
      </c>
      <c r="Q33" s="133">
        <f t="shared" si="50"/>
        <v>3.1154967482156857</v>
      </c>
      <c r="R33" s="133">
        <f t="shared" si="50"/>
        <v>7.2600172540831274</v>
      </c>
      <c r="S33" s="133">
        <f t="shared" si="50"/>
        <v>3.8843772687499265</v>
      </c>
      <c r="T33" s="133">
        <f t="shared" si="50"/>
        <v>3.1008390316369265</v>
      </c>
      <c r="U33" s="133">
        <f t="shared" si="50"/>
        <v>7.2882953509420618</v>
      </c>
      <c r="V33" s="133">
        <f t="shared" si="50"/>
        <v>3.8776848911141881</v>
      </c>
      <c r="W33" s="133">
        <f t="shared" si="50"/>
        <v>3.0961767027976204</v>
      </c>
      <c r="X33" s="133">
        <f t="shared" si="50"/>
        <v>7.283781667650552</v>
      </c>
      <c r="Y33" s="133">
        <f t="shared" si="50"/>
        <v>3.8730501386051239</v>
      </c>
      <c r="Z33" s="133">
        <f t="shared" si="50"/>
        <v>3.0984532018654631</v>
      </c>
      <c r="AA33" s="133">
        <f t="shared" si="50"/>
        <v>7.3191778649756234</v>
      </c>
      <c r="AB33" s="133">
        <f t="shared" si="50"/>
        <v>3.8783839103395468</v>
      </c>
      <c r="AC33" s="133">
        <f t="shared" si="50"/>
        <v>3.0767422835675169</v>
      </c>
      <c r="AD33" s="133">
        <f t="shared" si="50"/>
        <v>7.3184003304708254</v>
      </c>
      <c r="AE33" s="133">
        <f t="shared" si="50"/>
        <v>3.8549506373746172</v>
      </c>
      <c r="AF33" s="133">
        <f t="shared" si="50"/>
        <v>3.0790425731703377</v>
      </c>
      <c r="AG33" s="133">
        <f t="shared" si="50"/>
        <v>7.2990713410378909</v>
      </c>
      <c r="AH33" s="133">
        <f t="shared" si="50"/>
        <v>3.8532826472513659</v>
      </c>
      <c r="AI33" s="133">
        <f t="shared" si="50"/>
        <v>3.0742304837915948</v>
      </c>
      <c r="AJ33" s="133">
        <f t="shared" si="50"/>
        <v>7.2785962657448824</v>
      </c>
      <c r="AK33" s="133">
        <f t="shared" si="50"/>
        <v>3.8455969017812404</v>
      </c>
      <c r="AL33" s="133">
        <f t="shared" si="50"/>
        <v>3.08178980099219</v>
      </c>
      <c r="AM33" s="133">
        <f t="shared" si="50"/>
        <v>7.277300374903553</v>
      </c>
      <c r="AN33" s="133">
        <f t="shared" si="50"/>
        <v>3.8516688536450907</v>
      </c>
      <c r="AO33" s="133">
        <f t="shared" si="50"/>
        <v>3.0832372613098435</v>
      </c>
      <c r="AP33" s="133">
        <f t="shared" si="50"/>
        <v>7.2786158336965858</v>
      </c>
      <c r="AQ33" s="133">
        <f t="shared" si="50"/>
        <v>3.8530920915929205</v>
      </c>
      <c r="AR33" s="133">
        <f t="shared" si="50"/>
        <v>3.0818378846337282</v>
      </c>
      <c r="AS33" s="133">
        <f t="shared" si="50"/>
        <v>7.202962216018916</v>
      </c>
      <c r="AT33" s="133">
        <f t="shared" si="50"/>
        <v>3.8460496435057743</v>
      </c>
      <c r="AU33" s="133">
        <f t="shared" si="50"/>
        <v>3.0725647024409297</v>
      </c>
      <c r="AV33" s="133">
        <f t="shared" si="50"/>
        <v>7.2004035913194011</v>
      </c>
      <c r="AW33" s="133">
        <f t="shared" si="50"/>
        <v>3.8380215933156463</v>
      </c>
      <c r="AX33" s="133">
        <f t="shared" si="50"/>
        <v>3.0705158616786234</v>
      </c>
      <c r="AY33" s="133">
        <f t="shared" si="50"/>
        <v>7.2004035913194011</v>
      </c>
      <c r="AZ33" s="133">
        <f t="shared" si="50"/>
        <v>3.8363526848428577</v>
      </c>
      <c r="BA33" s="133">
        <f t="shared" si="50"/>
        <v>3.0666452887165292</v>
      </c>
      <c r="BB33" s="133">
        <f t="shared" si="50"/>
        <v>7.1960539293302279</v>
      </c>
      <c r="BC33" s="133">
        <f t="shared" si="50"/>
        <v>3.8323932707202939</v>
      </c>
      <c r="BD33" s="133">
        <f t="shared" si="50"/>
        <v>3.0604127634051035</v>
      </c>
      <c r="BE33" s="133">
        <f t="shared" si="50"/>
        <v>7.202827888222191</v>
      </c>
      <c r="BF33" s="133">
        <f t="shared" si="50"/>
        <v>3.8285726377398306</v>
      </c>
      <c r="BG33" s="133">
        <f t="shared" si="50"/>
        <v>3.0475263314095247</v>
      </c>
      <c r="BH33" s="133">
        <f t="shared" si="50"/>
        <v>7.2012927134024824</v>
      </c>
      <c r="BI33" s="133">
        <f t="shared" si="50"/>
        <v>3.8129284860835666</v>
      </c>
      <c r="BJ33" s="133">
        <f t="shared" si="50"/>
        <v>3.0475725691036244</v>
      </c>
      <c r="BK33" s="133">
        <f t="shared" si="50"/>
        <v>7.1937447705389168</v>
      </c>
      <c r="BL33" s="133">
        <f t="shared" si="50"/>
        <v>3.8115753667538774</v>
      </c>
      <c r="BM33" s="2" t="s">
        <v>28</v>
      </c>
    </row>
    <row r="34" spans="1:65" x14ac:dyDescent="0.25">
      <c r="A34" s="21" t="s">
        <v>42</v>
      </c>
      <c r="B34" s="49">
        <f>(B15/B20)*100</f>
        <v>12.865891156112896</v>
      </c>
      <c r="C34" s="49">
        <f t="shared" ref="C34:D34" si="51">(C15/C20)*100</f>
        <v>19.407413943833866</v>
      </c>
      <c r="D34" s="49">
        <f t="shared" si="51"/>
        <v>14.066391737440162</v>
      </c>
      <c r="E34" s="49">
        <f>(E15/E20)*100</f>
        <v>12.865946040336365</v>
      </c>
      <c r="F34" s="49">
        <f t="shared" ref="F34:G34" si="52">(F15/F20)*100</f>
        <v>19.407413943833866</v>
      </c>
      <c r="G34" s="49">
        <f t="shared" si="52"/>
        <v>14.066436549308262</v>
      </c>
      <c r="H34" s="49">
        <f>(H15/H20)*100</f>
        <v>12.873864128856841</v>
      </c>
      <c r="I34" s="49">
        <f t="shared" ref="I34:J34" si="53">(I15/I20)*100</f>
        <v>19.388470094378281</v>
      </c>
      <c r="J34" s="49">
        <f t="shared" si="53"/>
        <v>14.069711654695926</v>
      </c>
      <c r="K34" s="49">
        <f>(K15/K20)*100</f>
        <v>12.873776006312273</v>
      </c>
      <c r="L34" s="49">
        <f t="shared" ref="L34:M34" si="54">(L15/L20)*100</f>
        <v>19.38924248084712</v>
      </c>
      <c r="M34" s="49">
        <f t="shared" si="54"/>
        <v>14.069781490680256</v>
      </c>
      <c r="N34" s="49">
        <f>(N15/N20)*100</f>
        <v>12.872615726142214</v>
      </c>
      <c r="O34" s="49">
        <f t="shared" ref="O34:P34" si="55">(O15/O20)*100</f>
        <v>19.280143628600605</v>
      </c>
      <c r="P34" s="49">
        <f t="shared" si="55"/>
        <v>14.061323414282544</v>
      </c>
      <c r="Q34" s="49">
        <f>(Q15/Q20)*100</f>
        <v>12.867958038423588</v>
      </c>
      <c r="R34" s="49">
        <f t="shared" ref="R34:S34" si="56">(R15/R20)*100</f>
        <v>19.283689836119176</v>
      </c>
      <c r="S34" s="49">
        <f t="shared" si="56"/>
        <v>14.05818769158531</v>
      </c>
      <c r="T34" s="49">
        <f>(T15/T20)*100</f>
        <v>12.892271694700153</v>
      </c>
      <c r="U34" s="49">
        <f t="shared" ref="U34:V34" si="57">(U15/U20)*100</f>
        <v>19.259022685893449</v>
      </c>
      <c r="V34" s="49">
        <f t="shared" si="57"/>
        <v>14.073414557738301</v>
      </c>
      <c r="W34" s="49">
        <f>(W15/W20)*100</f>
        <v>12.898750287931238</v>
      </c>
      <c r="X34" s="49">
        <f t="shared" ref="X34:Y34" si="58">(X15/X20)*100</f>
        <v>19.261859858248108</v>
      </c>
      <c r="Y34" s="49">
        <f t="shared" si="58"/>
        <v>14.079217604166089</v>
      </c>
      <c r="Z34" s="49">
        <f>(Z15/Z20)*100</f>
        <v>12.904376648033864</v>
      </c>
      <c r="AA34" s="49">
        <f t="shared" ref="AA34:AB34" si="59">(AA15/AA20)*100</f>
        <v>19.35572379058117</v>
      </c>
      <c r="AB34" s="49">
        <f t="shared" si="59"/>
        <v>14.096495099037368</v>
      </c>
      <c r="AC34" s="49">
        <f>(AC15/AC20)*100</f>
        <v>12.972733975795</v>
      </c>
      <c r="AD34" s="49">
        <f t="shared" ref="AD34:AE34" si="60">(AD15/AD20)*100</f>
        <v>19.365442971891138</v>
      </c>
      <c r="AE34" s="49">
        <f t="shared" si="60"/>
        <v>14.145591261603741</v>
      </c>
      <c r="AF34" s="49">
        <f>(AF15/AF20)*100</f>
        <v>12.980744224779</v>
      </c>
      <c r="AG34" s="49">
        <f t="shared" ref="AG34:AH34" si="61">(AG15/AG20)*100</f>
        <v>19.36660927364834</v>
      </c>
      <c r="AH34" s="49">
        <f t="shared" si="61"/>
        <v>14.152345865543744</v>
      </c>
      <c r="AI34" s="49">
        <f>(AI15/AI20)*100</f>
        <v>12.987641512123904</v>
      </c>
      <c r="AJ34" s="49">
        <f t="shared" ref="AJ34:AK34" si="62">(AJ15/AJ20)*100</f>
        <v>19.385399690847613</v>
      </c>
      <c r="AK34" s="49">
        <f t="shared" si="62"/>
        <v>14.161425161174851</v>
      </c>
      <c r="AL34" s="49">
        <f>(AL15/AL20)*100</f>
        <v>12.990459234235097</v>
      </c>
      <c r="AM34" s="49">
        <f t="shared" ref="AM34:AN34" si="63">(AM15/AM20)*100</f>
        <v>19.373218316939116</v>
      </c>
      <c r="AN34" s="49">
        <f t="shared" si="63"/>
        <v>14.161699880477283</v>
      </c>
      <c r="AO34" s="49">
        <f>(AO15/AO20)*100</f>
        <v>12.997580040023152</v>
      </c>
      <c r="AP34" s="49">
        <f t="shared" ref="AP34:AQ34" si="64">(AP15/AP20)*100</f>
        <v>19.373218316939116</v>
      </c>
      <c r="AQ34" s="49">
        <f t="shared" si="64"/>
        <v>14.167514013545141</v>
      </c>
      <c r="AR34" s="49">
        <f>(AR15/AR20)*100</f>
        <v>12.995978222770214</v>
      </c>
      <c r="AS34" s="49">
        <f t="shared" ref="AS34:AT34" si="65">(AS15/AS20)*100</f>
        <v>19.231148143405498</v>
      </c>
      <c r="AT34" s="49">
        <f t="shared" si="65"/>
        <v>14.152213703371006</v>
      </c>
      <c r="AU34" s="49">
        <f>(AU15/AU20)*100</f>
        <v>13.008661994257963</v>
      </c>
      <c r="AV34" s="49">
        <f t="shared" ref="AV34:AW34" si="66">(AV15/AV20)*100</f>
        <v>19.242150229613411</v>
      </c>
      <c r="AW34" s="49">
        <f t="shared" si="66"/>
        <v>14.164585627032231</v>
      </c>
      <c r="AX34" s="49">
        <f>(AX15/AX20)*100</f>
        <v>13.018869938751676</v>
      </c>
      <c r="AY34" s="49">
        <f t="shared" ref="AY34:AZ34" si="67">(AY15/AY20)*100</f>
        <v>19.258525427690302</v>
      </c>
      <c r="AZ34" s="49">
        <f t="shared" si="67"/>
        <v>14.175937212758097</v>
      </c>
      <c r="BA34" s="49">
        <f>(BA15/BA20)*100</f>
        <v>13.011601794900304</v>
      </c>
      <c r="BB34" s="49">
        <f t="shared" ref="BB34:BC34" si="68">(BB15/BB20)*100</f>
        <v>19.263386814619377</v>
      </c>
      <c r="BC34" s="49">
        <f t="shared" si="68"/>
        <v>14.170918341024393</v>
      </c>
      <c r="BD34" s="49">
        <f>(BD15/BD20)*100</f>
        <v>13.009126259145765</v>
      </c>
      <c r="BE34" s="49">
        <f t="shared" ref="BE34:BF34" si="69">(BE15/BE20)*100</f>
        <v>19.272604260099378</v>
      </c>
      <c r="BF34" s="49">
        <f t="shared" si="69"/>
        <v>14.170611124649993</v>
      </c>
      <c r="BG34" s="49">
        <f>(BG15/BG20)*100</f>
        <v>12.955383175491692</v>
      </c>
      <c r="BH34" s="49">
        <f t="shared" ref="BH34:BI34" si="70">(BH15/BH20)*100</f>
        <v>19.275930472208746</v>
      </c>
      <c r="BI34" s="49">
        <f t="shared" si="70"/>
        <v>14.12005159319536</v>
      </c>
      <c r="BJ34" s="49">
        <f>(BJ15/BJ20)*100</f>
        <v>12.980470014396611</v>
      </c>
      <c r="BK34" s="49">
        <f t="shared" ref="BK34:BL34" si="71">(BK15/BK20)*100</f>
        <v>19.278233234438311</v>
      </c>
      <c r="BL34" s="49">
        <f t="shared" si="71"/>
        <v>14.140940078178602</v>
      </c>
      <c r="BM34" s="9" t="s">
        <v>43</v>
      </c>
    </row>
    <row r="35" spans="1:65" x14ac:dyDescent="0.25">
      <c r="A35" s="21" t="s">
        <v>12</v>
      </c>
      <c r="B35" s="49">
        <f>(B16/B20)*100</f>
        <v>27.344352097358094</v>
      </c>
      <c r="C35" s="49">
        <f t="shared" ref="C35:D35" si="72">(C16/C20)*100</f>
        <v>2.77680134209831</v>
      </c>
      <c r="D35" s="49">
        <f t="shared" si="72"/>
        <v>22.835713983486784</v>
      </c>
      <c r="E35" s="49">
        <f>(E16/E20)*100</f>
        <v>27.319828510734585</v>
      </c>
      <c r="F35" s="49">
        <f t="shared" ref="F35:G35" si="73">(F16/F20)*100</f>
        <v>2.7549897857768624</v>
      </c>
      <c r="G35" s="49">
        <f t="shared" si="73"/>
        <v>22.811688108796695</v>
      </c>
      <c r="H35" s="49">
        <f>(H16/H20)*100</f>
        <v>27.383429232570062</v>
      </c>
      <c r="I35" s="49">
        <f t="shared" ref="I35:J35" si="74">(I16/I20)*100</f>
        <v>2.7556430219649859</v>
      </c>
      <c r="J35" s="49">
        <f t="shared" si="74"/>
        <v>22.862652786117906</v>
      </c>
      <c r="K35" s="49">
        <f>(K16/K20)*100</f>
        <v>27.416551148414097</v>
      </c>
      <c r="L35" s="49">
        <f t="shared" ref="L35:M35" si="75">(L16/L20)*100</f>
        <v>2.7833620544301105</v>
      </c>
      <c r="M35" s="49">
        <f t="shared" si="75"/>
        <v>22.894782926748629</v>
      </c>
      <c r="N35" s="49">
        <f>(N16/N20)*100</f>
        <v>27.440696402508006</v>
      </c>
      <c r="O35" s="49">
        <f t="shared" ref="O35:P35" si="76">(O16/O20)*100</f>
        <v>2.7837445303540522</v>
      </c>
      <c r="P35" s="49">
        <f t="shared" si="76"/>
        <v>22.866403679523515</v>
      </c>
      <c r="Q35" s="49">
        <f>(Q16/Q20)*100</f>
        <v>27.487320102139613</v>
      </c>
      <c r="R35" s="49">
        <f t="shared" ref="R35:S35" si="77">(R16/R20)*100</f>
        <v>2.7837445303540522</v>
      </c>
      <c r="S35" s="49">
        <f t="shared" si="77"/>
        <v>22.904377873285565</v>
      </c>
      <c r="T35" s="49">
        <f>(T16/T20)*100</f>
        <v>27.518141784577143</v>
      </c>
      <c r="U35" s="49">
        <f t="shared" ref="U35:V35" si="78">(U16/U20)*100</f>
        <v>2.7760300007969616</v>
      </c>
      <c r="V35" s="49">
        <f t="shared" si="78"/>
        <v>22.928050419243768</v>
      </c>
      <c r="W35" s="49">
        <f>(W16/W20)*100</f>
        <v>27.396251591539055</v>
      </c>
      <c r="X35" s="49">
        <f t="shared" ref="X35:Y35" si="79">(X16/X20)*100</f>
        <v>2.777319624594536</v>
      </c>
      <c r="Y35" s="49">
        <f t="shared" si="79"/>
        <v>22.829012221159942</v>
      </c>
      <c r="Z35" s="49">
        <f>(Z16/Z20)*100</f>
        <v>27.407792531213392</v>
      </c>
      <c r="AA35" s="49">
        <f t="shared" ref="AA35:AB35" si="80">(AA16/AA20)*100</f>
        <v>2.6823293338262935</v>
      </c>
      <c r="AB35" s="49">
        <f t="shared" si="80"/>
        <v>22.83887378665877</v>
      </c>
      <c r="AC35" s="49">
        <f>(AC16/AC20)*100</f>
        <v>27.190667445552492</v>
      </c>
      <c r="AD35" s="49">
        <f t="shared" ref="AD35:AE35" si="81">(AD16/AD20)*100</f>
        <v>2.7028044091193006</v>
      </c>
      <c r="AE35" s="49">
        <f t="shared" si="81"/>
        <v>22.697929141070595</v>
      </c>
      <c r="AF35" s="49">
        <f>(AF16/AF20)*100</f>
        <v>27.129890387487933</v>
      </c>
      <c r="AG35" s="49">
        <f t="shared" ref="AG35:AH35" si="82">(AG16/AG20)*100</f>
        <v>2.7316654532247204</v>
      </c>
      <c r="AH35" s="49">
        <f t="shared" si="82"/>
        <v>22.653597802853493</v>
      </c>
      <c r="AI35" s="49">
        <f>(AI16/AI20)*100</f>
        <v>27.177101473061054</v>
      </c>
      <c r="AJ35" s="49">
        <f t="shared" ref="AJ35:AK35" si="83">(AJ16/AJ20)*100</f>
        <v>2.73166545322472</v>
      </c>
      <c r="AK35" s="49">
        <f t="shared" si="83"/>
        <v>22.692147166812315</v>
      </c>
      <c r="AL35" s="49">
        <f>(AL16/AL20)*100</f>
        <v>27.199495177099354</v>
      </c>
      <c r="AM35" s="49">
        <f t="shared" ref="AM35:AN35" si="84">(AM16/AM20)*100</f>
        <v>2.73166545322472</v>
      </c>
      <c r="AN35" s="49">
        <f t="shared" si="84"/>
        <v>22.709631729865173</v>
      </c>
      <c r="AO35" s="49">
        <f>(AO16/AO20)*100</f>
        <v>27.215293492929764</v>
      </c>
      <c r="AP35" s="49">
        <f t="shared" ref="AP35:AQ35" si="85">(AP16/AP20)*100</f>
        <v>2.7339980567391136</v>
      </c>
      <c r="AQ35" s="49">
        <f t="shared" si="85"/>
        <v>22.722959078298768</v>
      </c>
      <c r="AR35" s="49">
        <f>(AR16/AR20)*100</f>
        <v>27.261589069554375</v>
      </c>
      <c r="AS35" s="49">
        <f t="shared" ref="AS35:AT35" si="86">(AS16/AS20)*100</f>
        <v>2.9777363804810228</v>
      </c>
      <c r="AT35" s="49">
        <f t="shared" si="86"/>
        <v>22.758447624785411</v>
      </c>
      <c r="AU35" s="49">
        <f>(AU16/AU20)*100</f>
        <v>27.284711709335806</v>
      </c>
      <c r="AV35" s="49">
        <f t="shared" ref="AV35:AW35" si="87">(AV16/AV20)*100</f>
        <v>2.9841329422298086</v>
      </c>
      <c r="AW35" s="49">
        <f t="shared" si="87"/>
        <v>22.778468619364094</v>
      </c>
      <c r="AX35" s="49">
        <f>(AX16/AX20)*100</f>
        <v>27.275130803486746</v>
      </c>
      <c r="AY35" s="49">
        <f t="shared" ref="AY35:AZ35" si="88">(AY16/AY20)*100</f>
        <v>3.0327468115205773</v>
      </c>
      <c r="AZ35" s="49">
        <f t="shared" si="88"/>
        <v>22.779679217942135</v>
      </c>
      <c r="BA35" s="49">
        <f>(BA16/BA20)*100</f>
        <v>27.277037344629097</v>
      </c>
      <c r="BB35" s="49">
        <f t="shared" ref="BB35:BC35" si="89">(BB16/BB20)*100</f>
        <v>3.0173950633234923</v>
      </c>
      <c r="BC35" s="49">
        <f t="shared" si="89"/>
        <v>22.778385421848654</v>
      </c>
      <c r="BD35" s="49">
        <f>(BD16/BD20)*100</f>
        <v>27.308274266382803</v>
      </c>
      <c r="BE35" s="49">
        <f t="shared" ref="BE35:BF35" si="90">(BE16/BE20)*100</f>
        <v>3.0301881868210629</v>
      </c>
      <c r="BF35" s="49">
        <f t="shared" si="90"/>
        <v>22.806202168336533</v>
      </c>
      <c r="BG35" s="49">
        <f>(BG16/BG20)*100</f>
        <v>27.190000185456498</v>
      </c>
      <c r="BH35" s="49">
        <f t="shared" ref="BH35:BI35" si="91">(BH16/BH20)*100</f>
        <v>2.995120828070637</v>
      </c>
      <c r="BI35" s="49">
        <f t="shared" si="91"/>
        <v>22.731681857179119</v>
      </c>
      <c r="BJ35" s="49">
        <f>(BJ16/BJ20)*100</f>
        <v>27.213954287551655</v>
      </c>
      <c r="BK35" s="49">
        <f t="shared" ref="BK35:BL35" si="92">(BK16/BK20)*100</f>
        <v>2.9290571383291808</v>
      </c>
      <c r="BL35" s="49">
        <f t="shared" si="92"/>
        <v>22.73904864898898</v>
      </c>
      <c r="BM35" s="9" t="s">
        <v>29</v>
      </c>
    </row>
    <row r="36" spans="1:65" x14ac:dyDescent="0.25">
      <c r="A36" s="22" t="s">
        <v>13</v>
      </c>
      <c r="B36" s="58">
        <f>(B17/B20)*100</f>
        <v>6.7632434893424724</v>
      </c>
      <c r="C36" s="58">
        <f t="shared" ref="C36:D36" si="93">(C17/C20)*100</f>
        <v>0.25986506382259961</v>
      </c>
      <c r="D36" s="58">
        <f t="shared" si="93"/>
        <v>5.569743163228372</v>
      </c>
      <c r="E36" s="58">
        <f>(E17/E20)*100</f>
        <v>6.7773095904887368</v>
      </c>
      <c r="F36" s="58">
        <f t="shared" ref="F36:G36" si="94">(F17/F20)*100</f>
        <v>0.25986506382259961</v>
      </c>
      <c r="G36" s="58">
        <f t="shared" si="94"/>
        <v>5.581227852805636</v>
      </c>
      <c r="H36" s="58">
        <f>(H17/H20)*100</f>
        <v>6.8179384631018465</v>
      </c>
      <c r="I36" s="58">
        <f t="shared" ref="I36:J36" si="95">(I17/I20)*100</f>
        <v>0.25986506382259961</v>
      </c>
      <c r="J36" s="58">
        <f t="shared" si="95"/>
        <v>5.6141118786076483</v>
      </c>
      <c r="K36" s="58">
        <f>(K17/K20)*100</f>
        <v>6.8323905604099604</v>
      </c>
      <c r="L36" s="58">
        <f t="shared" ref="L36:M36" si="96">(L17/L20)*100</f>
        <v>0.25986506382259961</v>
      </c>
      <c r="M36" s="58">
        <f t="shared" si="96"/>
        <v>5.6259110902461495</v>
      </c>
      <c r="N36" s="58">
        <f>(N17/N20)*100</f>
        <v>6.8524548300910313</v>
      </c>
      <c r="O36" s="58">
        <f t="shared" ref="O36:P36" si="97">(O17/O20)*100</f>
        <v>0.25651378211796139</v>
      </c>
      <c r="P36" s="58">
        <f t="shared" si="97"/>
        <v>5.6287932317954184</v>
      </c>
      <c r="Q36" s="58">
        <f>(Q17/Q20)*100</f>
        <v>6.8579634290999447</v>
      </c>
      <c r="R36" s="58">
        <f t="shared" ref="R36:S36" si="98">(R17/R20)*100</f>
        <v>0.25651378211796139</v>
      </c>
      <c r="S36" s="58">
        <f t="shared" si="98"/>
        <v>5.6332798900352152</v>
      </c>
      <c r="T36" s="58">
        <f>(T17/T20)*100</f>
        <v>6.7032505550049661</v>
      </c>
      <c r="U36" s="58">
        <f t="shared" ref="U36:V36" si="99">(U17/U20)*100</f>
        <v>0.25651378211796139</v>
      </c>
      <c r="V36" s="58">
        <f t="shared" si="99"/>
        <v>5.507268940565555</v>
      </c>
      <c r="W36" s="58">
        <f>(W17/W20)*100</f>
        <v>6.8677196522534594</v>
      </c>
      <c r="X36" s="58">
        <f t="shared" ref="X36:Y36" si="100">(X17/X20)*100</f>
        <v>0.25651378211796139</v>
      </c>
      <c r="Y36" s="58">
        <f t="shared" si="100"/>
        <v>5.6412261643837711</v>
      </c>
      <c r="Z36" s="58">
        <f>(Z17/Z20)*100</f>
        <v>6.8801155568551344</v>
      </c>
      <c r="AA36" s="58">
        <f t="shared" ref="AA36:AB36" si="101">(AA17/AA20)*100</f>
        <v>0.25776033409641691</v>
      </c>
      <c r="AB36" s="58">
        <f t="shared" si="101"/>
        <v>5.6563972115681214</v>
      </c>
      <c r="AC36" s="58">
        <f>(AC17/AC20)*100</f>
        <v>6.8208187594032994</v>
      </c>
      <c r="AD36" s="58">
        <f t="shared" ref="AD36:AE36" si="102">(AD17/AD20)*100</f>
        <v>0.25776033409641691</v>
      </c>
      <c r="AE36" s="58">
        <f t="shared" si="102"/>
        <v>5.6167078111323416</v>
      </c>
      <c r="AF36" s="58">
        <f>(AF17/AF20)*100</f>
        <v>6.8120957700535003</v>
      </c>
      <c r="AG36" s="58">
        <f t="shared" ref="AG36:AH36" si="103">(AG17/AG20)*100</f>
        <v>0.25776033409641697</v>
      </c>
      <c r="AH36" s="58">
        <f t="shared" si="103"/>
        <v>5.6095852108537789</v>
      </c>
      <c r="AI36" s="58">
        <f>(AI17/AI20)*100</f>
        <v>6.8169290279201062</v>
      </c>
      <c r="AJ36" s="58">
        <f t="shared" ref="AJ36:AK36" si="104">(AJ17/AJ20)*100</f>
        <v>0.25776033409641691</v>
      </c>
      <c r="AK36" s="58">
        <f t="shared" si="104"/>
        <v>5.6135317207538327</v>
      </c>
      <c r="AL36" s="58">
        <f>(AL17/AL20)*100</f>
        <v>6.8300660253781578</v>
      </c>
      <c r="AM36" s="58">
        <f t="shared" ref="AM36:AN36" si="105">(AM17/AM20)*100</f>
        <v>0.25776033409641691</v>
      </c>
      <c r="AN36" s="58">
        <f t="shared" si="105"/>
        <v>5.6240434471459047</v>
      </c>
      <c r="AO36" s="58">
        <f>(AO17/AO20)*100</f>
        <v>6.8425427255810298</v>
      </c>
      <c r="AP36" s="58">
        <f t="shared" ref="AP36:AQ36" si="106">(AP17/AP20)*100</f>
        <v>0.25776033409641691</v>
      </c>
      <c r="AQ36" s="58">
        <f t="shared" si="106"/>
        <v>5.6342306643494604</v>
      </c>
      <c r="AR36" s="58">
        <f>(AR17/AR20)*100</f>
        <v>6.8600003784657302</v>
      </c>
      <c r="AS36" s="58">
        <f t="shared" ref="AS36:AT36" si="107">(AS17/AS20)*100</f>
        <v>0.25446277430954634</v>
      </c>
      <c r="AT36" s="58">
        <f t="shared" si="107"/>
        <v>5.6350847717407788</v>
      </c>
      <c r="AU36" s="58">
        <f>(AU17/AU20)*100</f>
        <v>6.8619604203043236</v>
      </c>
      <c r="AV36" s="58">
        <f t="shared" ref="AV36:AW36" si="108">(AV17/AV20)*100</f>
        <v>0.25446277430954634</v>
      </c>
      <c r="AW36" s="58">
        <f t="shared" si="108"/>
        <v>5.6366813479567686</v>
      </c>
      <c r="AX36" s="58">
        <f>(AX17/AX20)*100</f>
        <v>6.8687171767167081</v>
      </c>
      <c r="AY36" s="58">
        <f t="shared" ref="AY36:AZ36" si="109">(AY17/AY20)*100</f>
        <v>0.25446277430954634</v>
      </c>
      <c r="AZ36" s="58">
        <f t="shared" si="109"/>
        <v>5.6421851470965834</v>
      </c>
      <c r="BA36" s="58">
        <f>(BA17/BA20)*100</f>
        <v>6.8696491431184183</v>
      </c>
      <c r="BB36" s="58">
        <f t="shared" ref="BB36:BC36" si="110">(BB17/BB20)*100</f>
        <v>0.25446277430954634</v>
      </c>
      <c r="BC36" s="58">
        <f t="shared" si="110"/>
        <v>5.6429442918055237</v>
      </c>
      <c r="BD36" s="58">
        <f>(BD17/BD20)*100</f>
        <v>6.8705228616200182</v>
      </c>
      <c r="BE36" s="58">
        <f t="shared" ref="BE36:BF36" si="111">(BE17/BE20)*100</f>
        <v>0.25446277430954634</v>
      </c>
      <c r="BF36" s="58">
        <f t="shared" si="111"/>
        <v>5.6436559899701537</v>
      </c>
      <c r="BG36" s="58">
        <f>(BG17/BG20)*100</f>
        <v>6.8289214782592493</v>
      </c>
      <c r="BH36" s="58">
        <f t="shared" ref="BH36:BI36" si="112">(BH17/BH20)*100</f>
        <v>0.25446277430954634</v>
      </c>
      <c r="BI36" s="58">
        <f t="shared" si="112"/>
        <v>5.6174655620976308</v>
      </c>
      <c r="BJ36" s="58">
        <f>(BJ17/BJ20)*100</f>
        <v>6.829788435023616</v>
      </c>
      <c r="BK36" s="58">
        <f t="shared" ref="BK36:BL36" si="113">(BK17/BK20)*100</f>
        <v>0.25446277430954634</v>
      </c>
      <c r="BL36" s="58">
        <f t="shared" si="113"/>
        <v>5.6181727673222079</v>
      </c>
      <c r="BM36" s="10" t="str">
        <f>BM17</f>
        <v xml:space="preserve">         - incl. Foreign Government(s) &amp; Central Bank(s)</v>
      </c>
    </row>
    <row r="37" spans="1:65" x14ac:dyDescent="0.25">
      <c r="A37" s="23" t="s">
        <v>14</v>
      </c>
      <c r="B37" s="59">
        <f t="shared" ref="B37:BL37" si="114">(B18/B20)*100</f>
        <v>4.1361717521458718</v>
      </c>
      <c r="C37" s="59">
        <f t="shared" si="114"/>
        <v>6.3984809938331191</v>
      </c>
      <c r="D37" s="59">
        <f t="shared" si="114"/>
        <v>4.5513508546150376</v>
      </c>
      <c r="E37" s="59">
        <f t="shared" si="114"/>
        <v>4.1481426796291219</v>
      </c>
      <c r="F37" s="59">
        <f t="shared" si="114"/>
        <v>6.3954422697332047</v>
      </c>
      <c r="G37" s="59">
        <f t="shared" si="114"/>
        <v>4.560567210107048</v>
      </c>
      <c r="H37" s="59">
        <f t="shared" si="114"/>
        <v>4.1556357815041762</v>
      </c>
      <c r="I37" s="59">
        <f t="shared" si="114"/>
        <v>6.3931774998689805</v>
      </c>
      <c r="J37" s="59">
        <f t="shared" si="114"/>
        <v>4.5663680256383179</v>
      </c>
      <c r="K37" s="59">
        <f t="shared" si="114"/>
        <v>4.1650587251941547</v>
      </c>
      <c r="L37" s="59">
        <f t="shared" si="114"/>
        <v>6.390725251218762</v>
      </c>
      <c r="M37" s="59">
        <f t="shared" si="114"/>
        <v>4.5736111107990096</v>
      </c>
      <c r="N37" s="59">
        <f t="shared" si="114"/>
        <v>4.1715632852017048</v>
      </c>
      <c r="O37" s="59">
        <f t="shared" si="114"/>
        <v>6.307244353096551</v>
      </c>
      <c r="P37" s="59">
        <f t="shared" si="114"/>
        <v>4.5677692079021472</v>
      </c>
      <c r="Q37" s="59">
        <f t="shared" si="114"/>
        <v>4.1755731547210768</v>
      </c>
      <c r="R37" s="59">
        <f t="shared" si="114"/>
        <v>6.3082038332019472</v>
      </c>
      <c r="S37" s="59">
        <f t="shared" si="114"/>
        <v>4.5712131772173503</v>
      </c>
      <c r="T37" s="59">
        <f t="shared" si="114"/>
        <v>4.1813015607303088</v>
      </c>
      <c r="U37" s="59">
        <f t="shared" si="114"/>
        <v>6.3052295738376003</v>
      </c>
      <c r="V37" s="59">
        <f t="shared" si="114"/>
        <v>4.5753270876840952</v>
      </c>
      <c r="W37" s="59">
        <f t="shared" si="114"/>
        <v>4.1839858321860213</v>
      </c>
      <c r="X37" s="59">
        <f t="shared" si="114"/>
        <v>6.3040253231354244</v>
      </c>
      <c r="Y37" s="59">
        <f t="shared" si="114"/>
        <v>4.5772899707580557</v>
      </c>
      <c r="Z37" s="59">
        <f t="shared" si="114"/>
        <v>4.1883247512867854</v>
      </c>
      <c r="AA37" s="59">
        <f t="shared" si="114"/>
        <v>6.3308160455037248</v>
      </c>
      <c r="AB37" s="59">
        <f t="shared" si="114"/>
        <v>4.5842270871114712</v>
      </c>
      <c r="AC37" s="59">
        <f t="shared" si="114"/>
        <v>4.1517540359727585</v>
      </c>
      <c r="AD37" s="59">
        <f t="shared" si="114"/>
        <v>6.3263080300339904</v>
      </c>
      <c r="AE37" s="59">
        <f t="shared" si="114"/>
        <v>4.550715023697478</v>
      </c>
      <c r="AF37" s="59">
        <f t="shared" si="114"/>
        <v>4.1492489332425162</v>
      </c>
      <c r="AG37" s="59">
        <f t="shared" si="114"/>
        <v>6.3247162873135867</v>
      </c>
      <c r="AH37" s="59">
        <f t="shared" si="114"/>
        <v>4.5483774932660461</v>
      </c>
      <c r="AI37" s="59">
        <f t="shared" si="114"/>
        <v>4.0608377973571077</v>
      </c>
      <c r="AJ37" s="59">
        <f t="shared" si="114"/>
        <v>6.3214979424091435</v>
      </c>
      <c r="AK37" s="59">
        <f t="shared" si="114"/>
        <v>4.4755965050475215</v>
      </c>
      <c r="AL37" s="59">
        <f t="shared" si="114"/>
        <v>4.0476353365749693</v>
      </c>
      <c r="AM37" s="59">
        <f t="shared" si="114"/>
        <v>6.3196043867117924</v>
      </c>
      <c r="AN37" s="59">
        <f t="shared" si="114"/>
        <v>4.4645432073005509</v>
      </c>
      <c r="AO37" s="59">
        <f t="shared" si="114"/>
        <v>4.054824787513299</v>
      </c>
      <c r="AP37" s="59">
        <f t="shared" si="114"/>
        <v>6.3177948047409611</v>
      </c>
      <c r="AQ37" s="59">
        <f t="shared" si="114"/>
        <v>4.4700813295605597</v>
      </c>
      <c r="AR37" s="59">
        <f t="shared" si="114"/>
        <v>4.061079913009964</v>
      </c>
      <c r="AS37" s="59">
        <f t="shared" si="114"/>
        <v>6.2349460917093431</v>
      </c>
      <c r="AT37" s="59">
        <f t="shared" si="114"/>
        <v>4.4641966264088815</v>
      </c>
      <c r="AU37" s="59">
        <f t="shared" si="114"/>
        <v>4.0763279900520155</v>
      </c>
      <c r="AV37" s="59">
        <f t="shared" si="114"/>
        <v>6.2324408143348142</v>
      </c>
      <c r="AW37" s="59">
        <f t="shared" si="114"/>
        <v>4.4761525624928815</v>
      </c>
      <c r="AX37" s="59">
        <f t="shared" si="114"/>
        <v>4.0846839716857817</v>
      </c>
      <c r="AY37" s="59">
        <f t="shared" si="114"/>
        <v>6.2291098687697515</v>
      </c>
      <c r="AZ37" s="59">
        <f t="shared" si="114"/>
        <v>4.4823413473928806</v>
      </c>
      <c r="BA37" s="59">
        <f t="shared" si="114"/>
        <v>4.092772974069411</v>
      </c>
      <c r="BB37" s="59">
        <f t="shared" si="114"/>
        <v>6.2248915921588965</v>
      </c>
      <c r="BC37" s="59">
        <f t="shared" si="114"/>
        <v>4.4881481164413799</v>
      </c>
      <c r="BD37" s="59">
        <f t="shared" si="114"/>
        <v>4.0976714768486397</v>
      </c>
      <c r="BE37" s="59">
        <f t="shared" si="114"/>
        <v>6.2222366352394456</v>
      </c>
      <c r="BF37" s="59">
        <f t="shared" si="114"/>
        <v>4.4916459231343637</v>
      </c>
      <c r="BG37" s="59">
        <f t="shared" si="114"/>
        <v>4.0766036928297913</v>
      </c>
      <c r="BH37" s="59">
        <f t="shared" si="114"/>
        <v>6.2205948937010023</v>
      </c>
      <c r="BI37" s="59">
        <f t="shared" si="114"/>
        <v>4.4716705631918323</v>
      </c>
      <c r="BJ37" s="59">
        <f t="shared" si="114"/>
        <v>4.0985127884105976</v>
      </c>
      <c r="BK37" s="59">
        <f t="shared" si="114"/>
        <v>6.2160933773359117</v>
      </c>
      <c r="BL37" s="59">
        <f t="shared" si="114"/>
        <v>4.4887130540022575</v>
      </c>
      <c r="BM37" s="11" t="s">
        <v>31</v>
      </c>
    </row>
    <row r="38" spans="1:65" x14ac:dyDescent="0.25">
      <c r="A38" s="24" t="s">
        <v>15</v>
      </c>
      <c r="B38" s="49">
        <f t="shared" ref="B38:BL38" si="115">(B19/B20)*100</f>
        <v>5.1862369778168267</v>
      </c>
      <c r="C38" s="49">
        <f t="shared" si="115"/>
        <v>9.8322040826284525</v>
      </c>
      <c r="D38" s="49">
        <f t="shared" si="115"/>
        <v>6.038865087684937</v>
      </c>
      <c r="E38" s="49">
        <f t="shared" si="115"/>
        <v>5.1909380802519083</v>
      </c>
      <c r="F38" s="49">
        <f t="shared" si="115"/>
        <v>9.8325444186824633</v>
      </c>
      <c r="G38" s="49">
        <f t="shared" si="115"/>
        <v>6.0427659020608946</v>
      </c>
      <c r="H38" s="49">
        <f t="shared" si="115"/>
        <v>5.1987300630729045</v>
      </c>
      <c r="I38" s="49">
        <f t="shared" si="115"/>
        <v>9.8325841354427048</v>
      </c>
      <c r="J38" s="49">
        <f t="shared" si="115"/>
        <v>6.0493391339623139</v>
      </c>
      <c r="K38" s="49">
        <f t="shared" si="115"/>
        <v>5.2009409402192297</v>
      </c>
      <c r="L38" s="49">
        <f t="shared" si="115"/>
        <v>9.8328236118292658</v>
      </c>
      <c r="M38" s="49">
        <f t="shared" si="115"/>
        <v>6.0511881327796235</v>
      </c>
      <c r="N38" s="49">
        <f t="shared" si="115"/>
        <v>5.1945558156337421</v>
      </c>
      <c r="O38" s="49">
        <f t="shared" si="115"/>
        <v>9.7121100061892367</v>
      </c>
      <c r="P38" s="49">
        <f t="shared" si="115"/>
        <v>6.0326405621462849</v>
      </c>
      <c r="Q38" s="49">
        <f t="shared" si="115"/>
        <v>5.1956546156418826</v>
      </c>
      <c r="R38" s="49">
        <f t="shared" si="115"/>
        <v>9.7066293629743079</v>
      </c>
      <c r="S38" s="49">
        <f t="shared" si="115"/>
        <v>6.032518761189122</v>
      </c>
      <c r="T38" s="49">
        <f t="shared" si="115"/>
        <v>5.1967174322776595</v>
      </c>
      <c r="U38" s="49">
        <f t="shared" si="115"/>
        <v>9.7046192263610269</v>
      </c>
      <c r="V38" s="49">
        <f t="shared" si="115"/>
        <v>6.0330114916375184</v>
      </c>
      <c r="W38" s="49">
        <f t="shared" si="115"/>
        <v>5.1999339051541611</v>
      </c>
      <c r="X38" s="49">
        <f t="shared" si="115"/>
        <v>9.7079793411656095</v>
      </c>
      <c r="Y38" s="49">
        <f t="shared" si="115"/>
        <v>6.0362546125859202</v>
      </c>
      <c r="Z38" s="49">
        <f t="shared" si="115"/>
        <v>5.2004789724664562</v>
      </c>
      <c r="AA38" s="49">
        <f t="shared" si="115"/>
        <v>9.7551049591625016</v>
      </c>
      <c r="AB38" s="49">
        <f t="shared" si="115"/>
        <v>6.042109961496835</v>
      </c>
      <c r="AC38" s="49">
        <f t="shared" si="115"/>
        <v>5.186767974235476</v>
      </c>
      <c r="AD38" s="49">
        <f t="shared" si="115"/>
        <v>9.755858001330397</v>
      </c>
      <c r="AE38" s="49">
        <f t="shared" si="115"/>
        <v>6.0250496058672098</v>
      </c>
      <c r="AF38" s="49">
        <f t="shared" si="115"/>
        <v>5.1904139332559467</v>
      </c>
      <c r="AG38" s="49">
        <f t="shared" si="115"/>
        <v>9.7559072451823692</v>
      </c>
      <c r="AH38" s="49">
        <f t="shared" si="115"/>
        <v>6.028035682888838</v>
      </c>
      <c r="AI38" s="49">
        <f t="shared" si="115"/>
        <v>5.2016086856955397</v>
      </c>
      <c r="AJ38" s="49">
        <f t="shared" si="115"/>
        <v>9.7564515193357266</v>
      </c>
      <c r="AK38" s="49">
        <f t="shared" si="115"/>
        <v>6.037276413791866</v>
      </c>
      <c r="AL38" s="49">
        <f t="shared" si="115"/>
        <v>5.2072587630270606</v>
      </c>
      <c r="AM38" s="49">
        <f t="shared" si="115"/>
        <v>9.7543581372706409</v>
      </c>
      <c r="AN38" s="49">
        <f t="shared" si="115"/>
        <v>6.0416546004084495</v>
      </c>
      <c r="AO38" s="49">
        <f t="shared" si="115"/>
        <v>5.2084489423699427</v>
      </c>
      <c r="AP38" s="49">
        <f t="shared" si="115"/>
        <v>9.7550076377603165</v>
      </c>
      <c r="AQ38" s="49">
        <f t="shared" si="115"/>
        <v>6.0427455648128969</v>
      </c>
      <c r="AR38" s="49">
        <f t="shared" si="115"/>
        <v>5.2066351318845676</v>
      </c>
      <c r="AS38" s="49">
        <f t="shared" si="115"/>
        <v>9.7124558202592937</v>
      </c>
      <c r="AT38" s="49">
        <f t="shared" si="115"/>
        <v>6.0421840929292614</v>
      </c>
      <c r="AU38" s="49">
        <f t="shared" si="115"/>
        <v>5.203831223593177</v>
      </c>
      <c r="AV38" s="49">
        <f t="shared" si="115"/>
        <v>9.7125529200666438</v>
      </c>
      <c r="AW38" s="49">
        <f t="shared" si="115"/>
        <v>6.0399181408661642</v>
      </c>
      <c r="AX38" s="49">
        <f t="shared" si="115"/>
        <v>5.2071415391280951</v>
      </c>
      <c r="AY38" s="49">
        <f t="shared" si="115"/>
        <v>9.7128599550305843</v>
      </c>
      <c r="AZ38" s="49">
        <f t="shared" si="115"/>
        <v>6.0426715350022171</v>
      </c>
      <c r="BA38" s="49">
        <f t="shared" si="115"/>
        <v>5.2077325805704797</v>
      </c>
      <c r="BB38" s="49">
        <f t="shared" si="115"/>
        <v>9.7130787174423929</v>
      </c>
      <c r="BC38" s="49">
        <f t="shared" si="115"/>
        <v>6.0431935418827036</v>
      </c>
      <c r="BD38" s="49">
        <f t="shared" si="115"/>
        <v>5.2099552913146034</v>
      </c>
      <c r="BE38" s="49">
        <f t="shared" si="115"/>
        <v>9.7135665192413541</v>
      </c>
      <c r="BF38" s="49">
        <f t="shared" si="115"/>
        <v>6.0450945351269771</v>
      </c>
      <c r="BG38" s="49">
        <f t="shared" si="115"/>
        <v>5.2287774709609751</v>
      </c>
      <c r="BH38" s="49">
        <f t="shared" si="115"/>
        <v>9.7159588333353994</v>
      </c>
      <c r="BI38" s="49">
        <f t="shared" si="115"/>
        <v>6.0556170106287635</v>
      </c>
      <c r="BJ38" s="49">
        <f t="shared" si="115"/>
        <v>5.2252758903868131</v>
      </c>
      <c r="BK38" s="49">
        <f t="shared" si="115"/>
        <v>9.7156479604344099</v>
      </c>
      <c r="BL38" s="49">
        <f t="shared" si="115"/>
        <v>6.0527033722505239</v>
      </c>
      <c r="BM38" s="12" t="s">
        <v>32</v>
      </c>
    </row>
    <row r="39" spans="1:65" x14ac:dyDescent="0.25">
      <c r="A39" s="34" t="s">
        <v>16</v>
      </c>
      <c r="B39" s="60">
        <f t="shared" ref="B39:BL39" si="116">(B20/B20)*100</f>
        <v>100</v>
      </c>
      <c r="C39" s="60">
        <f t="shared" si="116"/>
        <v>100</v>
      </c>
      <c r="D39" s="60">
        <f t="shared" si="116"/>
        <v>100</v>
      </c>
      <c r="E39" s="60">
        <f t="shared" si="116"/>
        <v>100</v>
      </c>
      <c r="F39" s="60">
        <f t="shared" si="116"/>
        <v>100</v>
      </c>
      <c r="G39" s="60">
        <f t="shared" si="116"/>
        <v>100</v>
      </c>
      <c r="H39" s="60">
        <f t="shared" si="116"/>
        <v>100</v>
      </c>
      <c r="I39" s="60">
        <f t="shared" si="116"/>
        <v>100</v>
      </c>
      <c r="J39" s="60">
        <f t="shared" si="116"/>
        <v>100</v>
      </c>
      <c r="K39" s="60">
        <f t="shared" si="116"/>
        <v>100</v>
      </c>
      <c r="L39" s="60">
        <f t="shared" si="116"/>
        <v>100</v>
      </c>
      <c r="M39" s="60">
        <f t="shared" si="116"/>
        <v>100</v>
      </c>
      <c r="N39" s="60">
        <f t="shared" si="116"/>
        <v>100</v>
      </c>
      <c r="O39" s="60">
        <f t="shared" si="116"/>
        <v>100</v>
      </c>
      <c r="P39" s="60">
        <f t="shared" si="116"/>
        <v>100</v>
      </c>
      <c r="Q39" s="60">
        <f t="shared" si="116"/>
        <v>100</v>
      </c>
      <c r="R39" s="60">
        <f t="shared" si="116"/>
        <v>100</v>
      </c>
      <c r="S39" s="60">
        <f t="shared" si="116"/>
        <v>100</v>
      </c>
      <c r="T39" s="60">
        <f t="shared" si="116"/>
        <v>100</v>
      </c>
      <c r="U39" s="60">
        <f t="shared" si="116"/>
        <v>100</v>
      </c>
      <c r="V39" s="60">
        <f t="shared" si="116"/>
        <v>100</v>
      </c>
      <c r="W39" s="60">
        <f t="shared" si="116"/>
        <v>100</v>
      </c>
      <c r="X39" s="60">
        <f t="shared" si="116"/>
        <v>100</v>
      </c>
      <c r="Y39" s="60">
        <f t="shared" si="116"/>
        <v>100</v>
      </c>
      <c r="Z39" s="60">
        <f t="shared" si="116"/>
        <v>100</v>
      </c>
      <c r="AA39" s="60">
        <f t="shared" si="116"/>
        <v>100</v>
      </c>
      <c r="AB39" s="60">
        <f t="shared" si="116"/>
        <v>100</v>
      </c>
      <c r="AC39" s="60">
        <f t="shared" si="116"/>
        <v>100</v>
      </c>
      <c r="AD39" s="60">
        <f t="shared" si="116"/>
        <v>100</v>
      </c>
      <c r="AE39" s="60">
        <f t="shared" si="116"/>
        <v>100</v>
      </c>
      <c r="AF39" s="60">
        <f t="shared" si="116"/>
        <v>100</v>
      </c>
      <c r="AG39" s="60">
        <f t="shared" si="116"/>
        <v>100</v>
      </c>
      <c r="AH39" s="60">
        <f t="shared" si="116"/>
        <v>100</v>
      </c>
      <c r="AI39" s="60">
        <f t="shared" si="116"/>
        <v>100</v>
      </c>
      <c r="AJ39" s="60">
        <f t="shared" si="116"/>
        <v>100</v>
      </c>
      <c r="AK39" s="60">
        <f t="shared" si="116"/>
        <v>100</v>
      </c>
      <c r="AL39" s="60">
        <f t="shared" si="116"/>
        <v>100</v>
      </c>
      <c r="AM39" s="60">
        <f t="shared" si="116"/>
        <v>100</v>
      </c>
      <c r="AN39" s="60">
        <f t="shared" si="116"/>
        <v>100</v>
      </c>
      <c r="AO39" s="60">
        <f t="shared" si="116"/>
        <v>100</v>
      </c>
      <c r="AP39" s="60">
        <f t="shared" si="116"/>
        <v>100</v>
      </c>
      <c r="AQ39" s="60">
        <f t="shared" si="116"/>
        <v>100</v>
      </c>
      <c r="AR39" s="60">
        <f t="shared" si="116"/>
        <v>100</v>
      </c>
      <c r="AS39" s="60">
        <f t="shared" si="116"/>
        <v>100</v>
      </c>
      <c r="AT39" s="60">
        <f t="shared" si="116"/>
        <v>100</v>
      </c>
      <c r="AU39" s="60">
        <f t="shared" si="116"/>
        <v>100</v>
      </c>
      <c r="AV39" s="60">
        <f t="shared" si="116"/>
        <v>100</v>
      </c>
      <c r="AW39" s="60">
        <f t="shared" si="116"/>
        <v>100</v>
      </c>
      <c r="AX39" s="60">
        <f t="shared" si="116"/>
        <v>100</v>
      </c>
      <c r="AY39" s="60">
        <f t="shared" si="116"/>
        <v>100</v>
      </c>
      <c r="AZ39" s="60">
        <f t="shared" si="116"/>
        <v>100</v>
      </c>
      <c r="BA39" s="60">
        <f t="shared" si="116"/>
        <v>100</v>
      </c>
      <c r="BB39" s="60">
        <f t="shared" si="116"/>
        <v>100</v>
      </c>
      <c r="BC39" s="60">
        <f t="shared" si="116"/>
        <v>100</v>
      </c>
      <c r="BD39" s="60">
        <f t="shared" si="116"/>
        <v>100</v>
      </c>
      <c r="BE39" s="60">
        <f t="shared" si="116"/>
        <v>100</v>
      </c>
      <c r="BF39" s="60">
        <f t="shared" si="116"/>
        <v>100</v>
      </c>
      <c r="BG39" s="60">
        <f t="shared" si="116"/>
        <v>100</v>
      </c>
      <c r="BH39" s="60">
        <f t="shared" si="116"/>
        <v>100</v>
      </c>
      <c r="BI39" s="60">
        <f t="shared" si="116"/>
        <v>100</v>
      </c>
      <c r="BJ39" s="60">
        <f t="shared" si="116"/>
        <v>100</v>
      </c>
      <c r="BK39" s="60">
        <f t="shared" si="116"/>
        <v>100</v>
      </c>
      <c r="BL39" s="60">
        <f t="shared" si="116"/>
        <v>100</v>
      </c>
      <c r="BM39" s="37" t="s">
        <v>16</v>
      </c>
    </row>
    <row r="41" spans="1:65" x14ac:dyDescent="0.25">
      <c r="A41" s="16" t="s">
        <v>34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7" t="s">
        <v>35</v>
      </c>
    </row>
    <row r="42" spans="1:65" x14ac:dyDescent="0.25">
      <c r="A42" s="18" t="s">
        <v>36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 t="s">
        <v>37</v>
      </c>
    </row>
    <row r="43" spans="1:65" x14ac:dyDescent="0.25">
      <c r="A43" s="18" t="s">
        <v>38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 t="s">
        <v>39</v>
      </c>
    </row>
    <row r="44" spans="1:65" x14ac:dyDescent="0.25">
      <c r="A44" s="18" t="s">
        <v>40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 t="s">
        <v>41</v>
      </c>
    </row>
  </sheetData>
  <mergeCells count="46">
    <mergeCell ref="Q4:S4"/>
    <mergeCell ref="Q23:S23"/>
    <mergeCell ref="H4:J4"/>
    <mergeCell ref="H23:J23"/>
    <mergeCell ref="K4:M4"/>
    <mergeCell ref="K23:M23"/>
    <mergeCell ref="N4:P4"/>
    <mergeCell ref="N23:P23"/>
    <mergeCell ref="A4:A5"/>
    <mergeCell ref="A23:A24"/>
    <mergeCell ref="B4:D4"/>
    <mergeCell ref="B23:D23"/>
    <mergeCell ref="E4:G4"/>
    <mergeCell ref="E23:G23"/>
    <mergeCell ref="BA23:BC23"/>
    <mergeCell ref="BD4:BF4"/>
    <mergeCell ref="BM4:BM5"/>
    <mergeCell ref="BM23:BM24"/>
    <mergeCell ref="BD23:BF23"/>
    <mergeCell ref="BG4:BI4"/>
    <mergeCell ref="BG23:BI23"/>
    <mergeCell ref="BA4:BC4"/>
    <mergeCell ref="BJ4:BL4"/>
    <mergeCell ref="BJ23:BL23"/>
    <mergeCell ref="AL4:AN4"/>
    <mergeCell ref="AL23:AN23"/>
    <mergeCell ref="AO4:AQ4"/>
    <mergeCell ref="AO23:AQ23"/>
    <mergeCell ref="T4:V4"/>
    <mergeCell ref="T23:V23"/>
    <mergeCell ref="W4:Y4"/>
    <mergeCell ref="W23:Y23"/>
    <mergeCell ref="Z4:AB4"/>
    <mergeCell ref="Z23:AB23"/>
    <mergeCell ref="AC4:AE4"/>
    <mergeCell ref="AC23:AE23"/>
    <mergeCell ref="AF4:AH4"/>
    <mergeCell ref="AF23:AH23"/>
    <mergeCell ref="AI4:AK4"/>
    <mergeCell ref="AI23:AK23"/>
    <mergeCell ref="AR4:AT4"/>
    <mergeCell ref="AR23:AT23"/>
    <mergeCell ref="AU4:AW4"/>
    <mergeCell ref="AU23:AW23"/>
    <mergeCell ref="AX4:AZ4"/>
    <mergeCell ref="AX23:AZ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4"/>
  <sheetViews>
    <sheetView topLeftCell="AR7" workbookViewId="0">
      <selection activeCell="AY17" sqref="AY17"/>
    </sheetView>
  </sheetViews>
  <sheetFormatPr defaultRowHeight="15" x14ac:dyDescent="0.25"/>
  <cols>
    <col min="1" max="1" width="62" style="15" customWidth="1"/>
    <col min="2" max="52" width="12" style="15" customWidth="1"/>
    <col min="53" max="53" width="68.5703125" style="15" customWidth="1"/>
    <col min="54" max="16384" width="9.140625" style="15"/>
  </cols>
  <sheetData>
    <row r="1" spans="1:55" x14ac:dyDescent="0.25">
      <c r="B1" s="15" t="b">
        <f t="shared" ref="B1" si="0">B10=B11-B12</f>
        <v>1</v>
      </c>
      <c r="C1" s="15" t="b">
        <f>C10=C11-C12</f>
        <v>1</v>
      </c>
      <c r="D1" s="15" t="b">
        <f>D10=D11-D12</f>
        <v>1</v>
      </c>
      <c r="E1" s="15" t="b">
        <f t="shared" ref="E1" si="1">E10=E11-E12</f>
        <v>1</v>
      </c>
      <c r="F1" s="15" t="b">
        <f>F10=F11-F12</f>
        <v>1</v>
      </c>
      <c r="G1" s="15" t="b">
        <f>G10=G11-G12</f>
        <v>1</v>
      </c>
      <c r="H1" s="15" t="b">
        <f t="shared" ref="H1" si="2">H10=H11-H12</f>
        <v>1</v>
      </c>
      <c r="I1" s="15" t="b">
        <f>I10=I11-I12</f>
        <v>1</v>
      </c>
      <c r="J1" s="15" t="b">
        <f>J10=J11-J12</f>
        <v>1</v>
      </c>
      <c r="K1" s="15" t="b">
        <f t="shared" ref="K1" si="3">K10=K11-K12</f>
        <v>1</v>
      </c>
      <c r="L1" s="15" t="b">
        <f>L10=L11-L12</f>
        <v>1</v>
      </c>
      <c r="M1" s="15" t="b">
        <f>M10=M11-M12</f>
        <v>1</v>
      </c>
      <c r="N1" s="15" t="b">
        <f t="shared" ref="N1" si="4">N10=N11-N12</f>
        <v>1</v>
      </c>
      <c r="O1" s="15" t="b">
        <f>O10=O11-O12</f>
        <v>1</v>
      </c>
      <c r="P1" s="15" t="b">
        <f>P10=P11-P12</f>
        <v>1</v>
      </c>
      <c r="Q1" s="15" t="b">
        <f t="shared" ref="Q1" si="5">Q10=Q11-Q12</f>
        <v>1</v>
      </c>
      <c r="R1" s="15" t="b">
        <f>R10=R11-R12</f>
        <v>1</v>
      </c>
      <c r="S1" s="15" t="b">
        <f>S10=S11-S12</f>
        <v>1</v>
      </c>
      <c r="T1" s="15" t="b">
        <f t="shared" ref="T1" si="6">T10=T11-T12</f>
        <v>1</v>
      </c>
      <c r="U1" s="15" t="b">
        <f>U10=U11-U12</f>
        <v>1</v>
      </c>
      <c r="V1" s="15" t="b">
        <f>V10=V11-V12</f>
        <v>1</v>
      </c>
      <c r="W1" s="15" t="b">
        <f t="shared" ref="W1" si="7">W10=W11-W12</f>
        <v>1</v>
      </c>
      <c r="X1" s="15" t="b">
        <f>X10=X11-X12</f>
        <v>1</v>
      </c>
      <c r="Y1" s="15" t="b">
        <f>Y10=Y11-Y12</f>
        <v>1</v>
      </c>
      <c r="Z1" s="15" t="b">
        <f t="shared" ref="Z1" si="8">Z10=Z11-Z12</f>
        <v>1</v>
      </c>
      <c r="AA1" s="15" t="b">
        <f>AA10=AA11-AA12</f>
        <v>1</v>
      </c>
      <c r="AB1" s="15" t="b">
        <f>AB10=AB11-AB12</f>
        <v>1</v>
      </c>
      <c r="AC1" s="15" t="b">
        <f t="shared" ref="AC1" si="9">AC10=AC11-AC12</f>
        <v>1</v>
      </c>
      <c r="AD1" s="15" t="b">
        <f>AD10=AD11-AD12</f>
        <v>1</v>
      </c>
      <c r="AE1" s="15" t="b">
        <f>AE10=AE11-AE12</f>
        <v>1</v>
      </c>
      <c r="AF1" s="15" t="b">
        <f t="shared" ref="AF1" si="10">AF10=AF11-AF12</f>
        <v>1</v>
      </c>
      <c r="AG1" s="15" t="b">
        <f>AG10=AG11-AG12</f>
        <v>1</v>
      </c>
      <c r="AH1" s="15" t="b">
        <f>AH10=AH11-AH12</f>
        <v>1</v>
      </c>
      <c r="AI1" s="15" t="b">
        <f t="shared" ref="AI1" si="11">AI10=AI11-AI12</f>
        <v>1</v>
      </c>
      <c r="AJ1" s="15" t="b">
        <f>AJ10=AJ11-AJ12</f>
        <v>1</v>
      </c>
      <c r="AK1" s="15" t="b">
        <f>AK10=AK11-AK12</f>
        <v>1</v>
      </c>
      <c r="AL1" s="15" t="b">
        <f t="shared" ref="AL1" si="12">AL10=AL11-AL12</f>
        <v>1</v>
      </c>
      <c r="AM1" s="15" t="b">
        <f>AM10=AM11-AM12</f>
        <v>1</v>
      </c>
      <c r="AN1" s="15" t="b">
        <f>AN10=AN11-AN12</f>
        <v>1</v>
      </c>
      <c r="AO1" s="15" t="b">
        <f t="shared" ref="AO1" si="13">AO10=AO11-AO12</f>
        <v>1</v>
      </c>
      <c r="AP1" s="15" t="b">
        <f>AP10=AP11-AP12</f>
        <v>1</v>
      </c>
      <c r="AQ1" s="15" t="b">
        <f>AQ10=AQ11-AQ12</f>
        <v>1</v>
      </c>
      <c r="AR1" s="15" t="b">
        <f t="shared" ref="AR1" si="14">AR10=AR11-AR12</f>
        <v>1</v>
      </c>
      <c r="AS1" s="15" t="b">
        <f>AS10=AS11-AS12</f>
        <v>1</v>
      </c>
      <c r="AT1" s="15" t="b">
        <f>AT10=AT11-AT12</f>
        <v>1</v>
      </c>
      <c r="AU1" s="15" t="b">
        <f t="shared" ref="AU1" si="15">AU10=AU11-AU12</f>
        <v>1</v>
      </c>
      <c r="AV1" s="15" t="b">
        <f>AV10=AV11-AV12</f>
        <v>1</v>
      </c>
      <c r="AW1" s="15" t="b">
        <f>AW10=AW11-AW12</f>
        <v>1</v>
      </c>
      <c r="AX1" s="15" t="b">
        <f t="shared" ref="AX1" si="16">AX10=AX11-AX12</f>
        <v>1</v>
      </c>
      <c r="AY1" s="15" t="b">
        <f>AY10=AY11-AY12</f>
        <v>1</v>
      </c>
      <c r="AZ1" s="15" t="b">
        <f>AZ10=AZ11-AZ12</f>
        <v>1</v>
      </c>
    </row>
    <row r="2" spans="1:55" ht="18.7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 t="s">
        <v>18</v>
      </c>
    </row>
    <row r="3" spans="1:55" ht="18.75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 t="s">
        <v>19</v>
      </c>
    </row>
    <row r="4" spans="1:55" x14ac:dyDescent="0.25">
      <c r="A4" s="331" t="s">
        <v>2</v>
      </c>
      <c r="B4" s="333">
        <v>44319</v>
      </c>
      <c r="C4" s="333"/>
      <c r="D4" s="333"/>
      <c r="E4" s="333">
        <v>44320</v>
      </c>
      <c r="F4" s="333"/>
      <c r="G4" s="333"/>
      <c r="H4" s="333">
        <v>44321</v>
      </c>
      <c r="I4" s="333"/>
      <c r="J4" s="333"/>
      <c r="K4" s="333">
        <v>44322</v>
      </c>
      <c r="L4" s="333"/>
      <c r="M4" s="333"/>
      <c r="N4" s="333">
        <v>44323</v>
      </c>
      <c r="O4" s="333"/>
      <c r="P4" s="333"/>
      <c r="Q4" s="333">
        <v>44326</v>
      </c>
      <c r="R4" s="333"/>
      <c r="S4" s="333"/>
      <c r="T4" s="333">
        <v>44327</v>
      </c>
      <c r="U4" s="333"/>
      <c r="V4" s="333"/>
      <c r="W4" s="333">
        <v>44333</v>
      </c>
      <c r="X4" s="333"/>
      <c r="Y4" s="333"/>
      <c r="Z4" s="333">
        <v>44334</v>
      </c>
      <c r="AA4" s="333"/>
      <c r="AB4" s="333"/>
      <c r="AC4" s="333">
        <v>44335</v>
      </c>
      <c r="AD4" s="333"/>
      <c r="AE4" s="333"/>
      <c r="AF4" s="333">
        <v>44336</v>
      </c>
      <c r="AG4" s="333"/>
      <c r="AH4" s="333"/>
      <c r="AI4" s="333">
        <v>44337</v>
      </c>
      <c r="AJ4" s="333"/>
      <c r="AK4" s="333"/>
      <c r="AL4" s="333">
        <v>44340</v>
      </c>
      <c r="AM4" s="333"/>
      <c r="AN4" s="333"/>
      <c r="AO4" s="333">
        <v>44341</v>
      </c>
      <c r="AP4" s="333"/>
      <c r="AQ4" s="333"/>
      <c r="AR4" s="333">
        <v>44343</v>
      </c>
      <c r="AS4" s="333"/>
      <c r="AT4" s="333"/>
      <c r="AU4" s="333">
        <v>44344</v>
      </c>
      <c r="AV4" s="333"/>
      <c r="AW4" s="333"/>
      <c r="AX4" s="333">
        <v>44347</v>
      </c>
      <c r="AY4" s="333"/>
      <c r="AZ4" s="333"/>
      <c r="BA4" s="327" t="s">
        <v>20</v>
      </c>
    </row>
    <row r="5" spans="1:55" x14ac:dyDescent="0.25">
      <c r="A5" s="332"/>
      <c r="B5" s="199" t="s">
        <v>21</v>
      </c>
      <c r="C5" s="199" t="s">
        <v>22</v>
      </c>
      <c r="D5" s="199" t="s">
        <v>16</v>
      </c>
      <c r="E5" s="201" t="s">
        <v>21</v>
      </c>
      <c r="F5" s="201" t="s">
        <v>22</v>
      </c>
      <c r="G5" s="201" t="s">
        <v>16</v>
      </c>
      <c r="H5" s="203" t="s">
        <v>21</v>
      </c>
      <c r="I5" s="203" t="s">
        <v>22</v>
      </c>
      <c r="J5" s="203" t="s">
        <v>16</v>
      </c>
      <c r="K5" s="205" t="s">
        <v>21</v>
      </c>
      <c r="L5" s="205" t="s">
        <v>22</v>
      </c>
      <c r="M5" s="205" t="s">
        <v>16</v>
      </c>
      <c r="N5" s="207" t="s">
        <v>21</v>
      </c>
      <c r="O5" s="207" t="s">
        <v>22</v>
      </c>
      <c r="P5" s="207" t="s">
        <v>16</v>
      </c>
      <c r="Q5" s="209" t="s">
        <v>21</v>
      </c>
      <c r="R5" s="209" t="s">
        <v>22</v>
      </c>
      <c r="S5" s="209" t="s">
        <v>16</v>
      </c>
      <c r="T5" s="210" t="s">
        <v>21</v>
      </c>
      <c r="U5" s="210" t="s">
        <v>22</v>
      </c>
      <c r="V5" s="210" t="s">
        <v>16</v>
      </c>
      <c r="W5" s="213" t="s">
        <v>21</v>
      </c>
      <c r="X5" s="213" t="s">
        <v>22</v>
      </c>
      <c r="Y5" s="213" t="s">
        <v>16</v>
      </c>
      <c r="Z5" s="215" t="s">
        <v>21</v>
      </c>
      <c r="AA5" s="215" t="s">
        <v>22</v>
      </c>
      <c r="AB5" s="215" t="s">
        <v>16</v>
      </c>
      <c r="AC5" s="217" t="s">
        <v>21</v>
      </c>
      <c r="AD5" s="217" t="s">
        <v>22</v>
      </c>
      <c r="AE5" s="217" t="s">
        <v>16</v>
      </c>
      <c r="AF5" s="219" t="s">
        <v>21</v>
      </c>
      <c r="AG5" s="219" t="s">
        <v>22</v>
      </c>
      <c r="AH5" s="219" t="s">
        <v>16</v>
      </c>
      <c r="AI5" s="221" t="s">
        <v>21</v>
      </c>
      <c r="AJ5" s="221" t="s">
        <v>22</v>
      </c>
      <c r="AK5" s="221" t="s">
        <v>16</v>
      </c>
      <c r="AL5" s="223" t="s">
        <v>21</v>
      </c>
      <c r="AM5" s="223" t="s">
        <v>22</v>
      </c>
      <c r="AN5" s="223" t="s">
        <v>16</v>
      </c>
      <c r="AO5" s="225" t="s">
        <v>21</v>
      </c>
      <c r="AP5" s="225" t="s">
        <v>22</v>
      </c>
      <c r="AQ5" s="225" t="s">
        <v>16</v>
      </c>
      <c r="AR5" s="227" t="s">
        <v>21</v>
      </c>
      <c r="AS5" s="227" t="s">
        <v>22</v>
      </c>
      <c r="AT5" s="227" t="s">
        <v>16</v>
      </c>
      <c r="AU5" s="229" t="s">
        <v>21</v>
      </c>
      <c r="AV5" s="229" t="s">
        <v>22</v>
      </c>
      <c r="AW5" s="229" t="s">
        <v>16</v>
      </c>
      <c r="AX5" s="197" t="s">
        <v>21</v>
      </c>
      <c r="AY5" s="197" t="s">
        <v>22</v>
      </c>
      <c r="AZ5" s="197" t="s">
        <v>16</v>
      </c>
      <c r="BA5" s="327"/>
    </row>
    <row r="6" spans="1:55" x14ac:dyDescent="0.25">
      <c r="A6" s="25" t="s">
        <v>3</v>
      </c>
      <c r="B6" s="125">
        <f>SUM(B7:B8)</f>
        <v>1151.7117149999999</v>
      </c>
      <c r="C6" s="125">
        <f>SUM(C7:C8)</f>
        <v>339.73911500000003</v>
      </c>
      <c r="D6" s="125">
        <f>B6+C6</f>
        <v>1491.45083</v>
      </c>
      <c r="E6" s="125">
        <f>SUM(E7:E8)</f>
        <v>1144.929439</v>
      </c>
      <c r="F6" s="125">
        <f>SUM(F7:F8)</f>
        <v>336.861943</v>
      </c>
      <c r="G6" s="125">
        <f>E6+F6</f>
        <v>1481.7913819999999</v>
      </c>
      <c r="H6" s="125">
        <f>SUM(H7:H8)</f>
        <v>1102.6808270000001</v>
      </c>
      <c r="I6" s="125">
        <f>SUM(I7:I8)</f>
        <v>337.06875400000001</v>
      </c>
      <c r="J6" s="125">
        <f>H6+I6</f>
        <v>1439.749581</v>
      </c>
      <c r="K6" s="125">
        <f>SUM(K7:K8)</f>
        <v>1099.571631</v>
      </c>
      <c r="L6" s="125">
        <f>SUM(L7:L8)</f>
        <v>345.3264299999999</v>
      </c>
      <c r="M6" s="125">
        <f>K6+L6</f>
        <v>1444.8980609999999</v>
      </c>
      <c r="N6" s="125">
        <f>SUM(N7:N8)</f>
        <v>1088.777468</v>
      </c>
      <c r="O6" s="125">
        <f>SUM(O7:O8)</f>
        <v>345.28297499999991</v>
      </c>
      <c r="P6" s="125">
        <f>N6+O6</f>
        <v>1434.0604429999999</v>
      </c>
      <c r="Q6" s="125">
        <f>SUM(Q7:Q8)</f>
        <v>1064.2542210000001</v>
      </c>
      <c r="R6" s="125">
        <f>SUM(R7:R8)</f>
        <v>344.55142999999993</v>
      </c>
      <c r="S6" s="125">
        <f>Q6+R6</f>
        <v>1408.8056510000001</v>
      </c>
      <c r="T6" s="125">
        <f>SUM(T7:T8)</f>
        <v>1135.335425</v>
      </c>
      <c r="U6" s="125">
        <f>SUM(U7:U8)</f>
        <v>347.25525899999997</v>
      </c>
      <c r="V6" s="125">
        <f>T6+U6</f>
        <v>1482.590684</v>
      </c>
      <c r="W6" s="125">
        <f>SUM(W7:W8)</f>
        <v>1127.4452200000001</v>
      </c>
      <c r="X6" s="125">
        <f>SUM(X7:X8)</f>
        <v>300.309934</v>
      </c>
      <c r="Y6" s="125">
        <f>W6+X6</f>
        <v>1427.7551539999999</v>
      </c>
      <c r="Z6" s="125">
        <f>SUM(Z7:Z8)</f>
        <v>1128.0553650000002</v>
      </c>
      <c r="AA6" s="125">
        <f>SUM(AA7:AA8)</f>
        <v>300.68704400000001</v>
      </c>
      <c r="AB6" s="125">
        <f>Z6+AA6</f>
        <v>1428.7424090000002</v>
      </c>
      <c r="AC6" s="125">
        <f>SUM(AC7:AC8)</f>
        <v>1197.939022</v>
      </c>
      <c r="AD6" s="125">
        <f>SUM(AD7:AD8)</f>
        <v>300.48607399999997</v>
      </c>
      <c r="AE6" s="125">
        <f>AC6+AD6</f>
        <v>1498.4250959999999</v>
      </c>
      <c r="AF6" s="125">
        <f>SUM(AF7:AF8)</f>
        <v>1221.6843699999999</v>
      </c>
      <c r="AG6" s="125">
        <f>SUM(AG7:AG8)</f>
        <v>299.94275800000003</v>
      </c>
      <c r="AH6" s="125">
        <f>AF6+AG6</f>
        <v>1521.6271280000001</v>
      </c>
      <c r="AI6" s="125">
        <f>SUM(AI7:AI8)</f>
        <v>1291.1993500000001</v>
      </c>
      <c r="AJ6" s="125">
        <f>SUM(AJ7:AJ8)</f>
        <v>299.30946599999999</v>
      </c>
      <c r="AK6" s="125">
        <f>AI6+AJ6</f>
        <v>1590.508816</v>
      </c>
      <c r="AL6" s="125">
        <f>SUM(AL7:AL8)</f>
        <v>1267.7011830000001</v>
      </c>
      <c r="AM6" s="125">
        <f>SUM(AM7:AM8)</f>
        <v>298.95039099999997</v>
      </c>
      <c r="AN6" s="125">
        <f>AL6+AM6</f>
        <v>1566.651574</v>
      </c>
      <c r="AO6" s="125">
        <f>SUM(AO7:AO8)</f>
        <v>1267.222579</v>
      </c>
      <c r="AP6" s="125">
        <f>SUM(AP7:AP8)</f>
        <v>298.82499399999995</v>
      </c>
      <c r="AQ6" s="125">
        <f>AO6+AP6</f>
        <v>1566.0475729999998</v>
      </c>
      <c r="AR6" s="125">
        <f>SUM(AR7:AR8)</f>
        <v>1265.0442780000001</v>
      </c>
      <c r="AS6" s="125">
        <f>SUM(AS7:AS8)</f>
        <v>298.72704399999998</v>
      </c>
      <c r="AT6" s="125">
        <f>AR6+AS6</f>
        <v>1563.7713220000001</v>
      </c>
      <c r="AU6" s="125">
        <f>SUM(AU7:AU8)</f>
        <v>1274.2685030000002</v>
      </c>
      <c r="AV6" s="125">
        <f>SUM(AV7:AV8)</f>
        <v>298.67407400000002</v>
      </c>
      <c r="AW6" s="125">
        <f>AU6+AV6</f>
        <v>1572.9425770000003</v>
      </c>
      <c r="AX6" s="125">
        <f>SUM(AX7:AX8)</f>
        <v>1230.7963439999999</v>
      </c>
      <c r="AY6" s="125">
        <f>SUM(AY7:AY8)</f>
        <v>297.77617400000003</v>
      </c>
      <c r="AZ6" s="125">
        <f>AX6+AY6</f>
        <v>1528.5725179999999</v>
      </c>
      <c r="BA6" s="1" t="s">
        <v>3</v>
      </c>
    </row>
    <row r="7" spans="1:55" x14ac:dyDescent="0.25">
      <c r="A7" s="26" t="s">
        <v>4</v>
      </c>
      <c r="B7" s="126">
        <v>1151.7117149999999</v>
      </c>
      <c r="C7" s="126">
        <v>273.42179900000002</v>
      </c>
      <c r="D7" s="126">
        <f>B7+C7</f>
        <v>1425.1335139999999</v>
      </c>
      <c r="E7" s="126">
        <v>1144.929439</v>
      </c>
      <c r="F7" s="126">
        <v>270.54962699999999</v>
      </c>
      <c r="G7" s="126">
        <f>E7+F7</f>
        <v>1415.4790659999999</v>
      </c>
      <c r="H7" s="126">
        <v>1102.6808270000001</v>
      </c>
      <c r="I7" s="126">
        <v>270.73543799999999</v>
      </c>
      <c r="J7" s="126">
        <f>H7+I7</f>
        <v>1373.4162650000001</v>
      </c>
      <c r="K7" s="126">
        <v>1099.571631</v>
      </c>
      <c r="L7" s="126">
        <v>277.94311399999992</v>
      </c>
      <c r="M7" s="126">
        <f>K7+L7</f>
        <v>1377.5147449999999</v>
      </c>
      <c r="N7" s="126">
        <v>1088.777468</v>
      </c>
      <c r="O7" s="126">
        <v>277.80565899999993</v>
      </c>
      <c r="P7" s="126">
        <f>N7+O7</f>
        <v>1366.5831269999999</v>
      </c>
      <c r="Q7" s="126">
        <v>1064.2542210000001</v>
      </c>
      <c r="R7" s="126">
        <v>277.08888999999994</v>
      </c>
      <c r="S7" s="126">
        <f>Q7+R7</f>
        <v>1341.3431110000001</v>
      </c>
      <c r="T7" s="126">
        <v>1135.335425</v>
      </c>
      <c r="U7" s="126">
        <v>278.96871899999996</v>
      </c>
      <c r="V7" s="126">
        <f>T7+U7</f>
        <v>1414.304144</v>
      </c>
      <c r="W7" s="126">
        <v>1127.4452200000001</v>
      </c>
      <c r="X7" s="126">
        <v>242.23816300000001</v>
      </c>
      <c r="Y7" s="126">
        <f>W7+X7</f>
        <v>1369.683383</v>
      </c>
      <c r="Z7" s="126">
        <v>1128.0553650000002</v>
      </c>
      <c r="AA7" s="126">
        <v>242.65527300000002</v>
      </c>
      <c r="AB7" s="126">
        <f>Z7+AA7</f>
        <v>1370.7106380000002</v>
      </c>
      <c r="AC7" s="126">
        <v>1197.939022</v>
      </c>
      <c r="AD7" s="126">
        <v>242.45830299999997</v>
      </c>
      <c r="AE7" s="126">
        <f>AC7+AD7</f>
        <v>1440.3973249999999</v>
      </c>
      <c r="AF7" s="126">
        <v>1221.6843699999999</v>
      </c>
      <c r="AG7" s="126">
        <v>241.941137</v>
      </c>
      <c r="AH7" s="126">
        <f>AF7+AG7</f>
        <v>1463.625507</v>
      </c>
      <c r="AI7" s="126">
        <v>1291.1993500000001</v>
      </c>
      <c r="AJ7" s="126">
        <v>241.29214299999998</v>
      </c>
      <c r="AK7" s="126">
        <f>AI7+AJ7</f>
        <v>1532.491493</v>
      </c>
      <c r="AL7" s="126">
        <v>1267.7011830000001</v>
      </c>
      <c r="AM7" s="126">
        <v>240.798642</v>
      </c>
      <c r="AN7" s="126">
        <f>AL7+AM7</f>
        <v>1508.4998250000001</v>
      </c>
      <c r="AO7" s="126">
        <v>1267.222579</v>
      </c>
      <c r="AP7" s="126">
        <v>240.54686999999996</v>
      </c>
      <c r="AQ7" s="126">
        <f>AO7+AP7</f>
        <v>1507.7694489999999</v>
      </c>
      <c r="AR7" s="126">
        <v>1265.0442780000001</v>
      </c>
      <c r="AS7" s="126">
        <v>240.27891999999997</v>
      </c>
      <c r="AT7" s="126">
        <f>AR7+AS7</f>
        <v>1505.323198</v>
      </c>
      <c r="AU7" s="126">
        <v>1274.2685030000002</v>
      </c>
      <c r="AV7" s="126">
        <v>240.13595000000001</v>
      </c>
      <c r="AW7" s="126">
        <f>AU7+AV7</f>
        <v>1514.4044530000003</v>
      </c>
      <c r="AX7" s="126">
        <v>1230.7963439999999</v>
      </c>
      <c r="AY7" s="126">
        <v>239.23755000000003</v>
      </c>
      <c r="AZ7" s="126">
        <f>AX7+AY7</f>
        <v>1470.0338939999999</v>
      </c>
      <c r="BA7" s="2" t="s">
        <v>23</v>
      </c>
    </row>
    <row r="8" spans="1:55" x14ac:dyDescent="0.25">
      <c r="A8" s="27" t="s">
        <v>5</v>
      </c>
      <c r="B8" s="127">
        <v>0</v>
      </c>
      <c r="C8" s="42">
        <v>66.317315999999991</v>
      </c>
      <c r="D8" s="128">
        <f>B8+C8</f>
        <v>66.317315999999991</v>
      </c>
      <c r="E8" s="127">
        <v>0</v>
      </c>
      <c r="F8" s="42">
        <v>66.312315999999996</v>
      </c>
      <c r="G8" s="128">
        <f>E8+F8</f>
        <v>66.312315999999996</v>
      </c>
      <c r="H8" s="127"/>
      <c r="I8" s="42">
        <v>66.333315999999996</v>
      </c>
      <c r="J8" s="128">
        <f>H8+I8</f>
        <v>66.333315999999996</v>
      </c>
      <c r="K8" s="127"/>
      <c r="L8" s="42">
        <v>67.383315999999994</v>
      </c>
      <c r="M8" s="128">
        <f>K8+L8</f>
        <v>67.383315999999994</v>
      </c>
      <c r="N8" s="127">
        <v>0</v>
      </c>
      <c r="O8" s="42">
        <v>67.477315999999988</v>
      </c>
      <c r="P8" s="128">
        <f>N8+O8</f>
        <v>67.477315999999988</v>
      </c>
      <c r="Q8" s="127">
        <v>0</v>
      </c>
      <c r="R8" s="42">
        <v>67.46253999999999</v>
      </c>
      <c r="S8" s="128">
        <f>Q8+R8</f>
        <v>67.46253999999999</v>
      </c>
      <c r="T8" s="127">
        <v>0</v>
      </c>
      <c r="U8" s="42">
        <v>68.286539999999988</v>
      </c>
      <c r="V8" s="128">
        <f>T8+U8</f>
        <v>68.286539999999988</v>
      </c>
      <c r="W8" s="127">
        <v>0</v>
      </c>
      <c r="X8" s="42">
        <v>58.071770999999991</v>
      </c>
      <c r="Y8" s="128">
        <f>W8+X8</f>
        <v>58.071770999999991</v>
      </c>
      <c r="Z8" s="127">
        <v>0</v>
      </c>
      <c r="AA8" s="42">
        <v>58.031770999999992</v>
      </c>
      <c r="AB8" s="128">
        <f>Z8+AA8</f>
        <v>58.031770999999992</v>
      </c>
      <c r="AC8" s="127">
        <v>0</v>
      </c>
      <c r="AD8" s="42">
        <v>58.027770999999994</v>
      </c>
      <c r="AE8" s="128">
        <f>AC8+AD8</f>
        <v>58.027770999999994</v>
      </c>
      <c r="AF8" s="127">
        <v>0</v>
      </c>
      <c r="AG8" s="42">
        <v>58.001621</v>
      </c>
      <c r="AH8" s="128">
        <f>AF8+AG8</f>
        <v>58.001621</v>
      </c>
      <c r="AI8" s="127">
        <v>0</v>
      </c>
      <c r="AJ8" s="42">
        <v>58.01732299999999</v>
      </c>
      <c r="AK8" s="128">
        <f>AI8+AJ8</f>
        <v>58.01732299999999</v>
      </c>
      <c r="AL8" s="127">
        <v>0</v>
      </c>
      <c r="AM8" s="42">
        <v>58.151748999999995</v>
      </c>
      <c r="AN8" s="128">
        <f>AL8+AM8</f>
        <v>58.151748999999995</v>
      </c>
      <c r="AO8" s="127">
        <v>0</v>
      </c>
      <c r="AP8" s="42">
        <v>58.278123999999998</v>
      </c>
      <c r="AQ8" s="128">
        <f>AO8+AP8</f>
        <v>58.278123999999998</v>
      </c>
      <c r="AR8" s="127">
        <v>0</v>
      </c>
      <c r="AS8" s="42">
        <v>58.448123999999993</v>
      </c>
      <c r="AT8" s="128">
        <f>AR8+AS8</f>
        <v>58.448123999999993</v>
      </c>
      <c r="AU8" s="127">
        <v>0</v>
      </c>
      <c r="AV8" s="42">
        <v>58.538123999999996</v>
      </c>
      <c r="AW8" s="128">
        <f>AU8+AV8</f>
        <v>58.538123999999996</v>
      </c>
      <c r="AX8" s="127">
        <v>0</v>
      </c>
      <c r="AY8" s="42">
        <v>58.538623999999999</v>
      </c>
      <c r="AZ8" s="128">
        <f>AX8+AY8</f>
        <v>58.538623999999999</v>
      </c>
      <c r="BA8" s="3" t="s">
        <v>24</v>
      </c>
    </row>
    <row r="9" spans="1:55" x14ac:dyDescent="0.25">
      <c r="A9" s="28" t="s">
        <v>6</v>
      </c>
      <c r="B9" s="125">
        <f>B10</f>
        <v>488.06382400000001</v>
      </c>
      <c r="C9" s="125">
        <f>C10</f>
        <v>87.504962000000006</v>
      </c>
      <c r="D9" s="125">
        <f>B9+C9</f>
        <v>575.56878600000005</v>
      </c>
      <c r="E9" s="125">
        <f>E10</f>
        <v>493.97032400000001</v>
      </c>
      <c r="F9" s="125">
        <f>F10</f>
        <v>90.504962000000006</v>
      </c>
      <c r="G9" s="125">
        <f>E9+F9</f>
        <v>584.47528599999998</v>
      </c>
      <c r="H9" s="125">
        <f>H10</f>
        <v>534.56692399999997</v>
      </c>
      <c r="I9" s="125">
        <f>I10</f>
        <v>90.504962000000006</v>
      </c>
      <c r="J9" s="125">
        <f>H9+I9</f>
        <v>625.07188599999995</v>
      </c>
      <c r="K9" s="125">
        <f>K10</f>
        <v>537.71042399999999</v>
      </c>
      <c r="L9" s="125">
        <f>L10</f>
        <v>90.823988999999997</v>
      </c>
      <c r="M9" s="125">
        <f>K9+L9</f>
        <v>628.53441299999997</v>
      </c>
      <c r="N9" s="125">
        <f>N10</f>
        <v>548.31792499999995</v>
      </c>
      <c r="O9" s="125">
        <f>O10</f>
        <v>90.723989000000003</v>
      </c>
      <c r="P9" s="125">
        <f>N9+O9</f>
        <v>639.04191399999991</v>
      </c>
      <c r="Q9" s="125">
        <f>Q10</f>
        <v>573.392425</v>
      </c>
      <c r="R9" s="125">
        <f>R10</f>
        <v>90.723989000000003</v>
      </c>
      <c r="S9" s="125">
        <f>Q9+R9</f>
        <v>664.11641399999996</v>
      </c>
      <c r="T9" s="125">
        <f>T10</f>
        <v>504.08292499999999</v>
      </c>
      <c r="U9" s="125">
        <f>U10</f>
        <v>87.723989000000003</v>
      </c>
      <c r="V9" s="125">
        <f>T9+U9</f>
        <v>591.80691400000001</v>
      </c>
      <c r="W9" s="125">
        <f>W10</f>
        <v>513.37892499999998</v>
      </c>
      <c r="X9" s="125">
        <f>X10</f>
        <v>80.593989000000008</v>
      </c>
      <c r="Y9" s="125">
        <f>W9+X9</f>
        <v>593.97291399999995</v>
      </c>
      <c r="Z9" s="125">
        <f>Z10</f>
        <v>512.30842500000006</v>
      </c>
      <c r="AA9" s="125">
        <f>AA10</f>
        <v>80.593989000000008</v>
      </c>
      <c r="AB9" s="125">
        <f>Z9+AA9</f>
        <v>592.90241400000002</v>
      </c>
      <c r="AC9" s="125">
        <f>AC10</f>
        <v>440.96642500000002</v>
      </c>
      <c r="AD9" s="125">
        <f>AD10</f>
        <v>80.593989000000008</v>
      </c>
      <c r="AE9" s="125">
        <f>AC9+AD9</f>
        <v>521.56041400000004</v>
      </c>
      <c r="AF9" s="125">
        <f>AF10</f>
        <v>417.38842599999998</v>
      </c>
      <c r="AG9" s="125">
        <f>AG10</f>
        <v>80.593989000000008</v>
      </c>
      <c r="AH9" s="125">
        <f>AF9+AG9</f>
        <v>497.982415</v>
      </c>
      <c r="AI9" s="125">
        <f>AI10</f>
        <v>347.77542599999998</v>
      </c>
      <c r="AJ9" s="125">
        <f>AJ10</f>
        <v>80.593989000000008</v>
      </c>
      <c r="AK9" s="125">
        <f>AI9+AJ9</f>
        <v>428.369415</v>
      </c>
      <c r="AL9" s="125">
        <f>AL10</f>
        <v>370.74852600000003</v>
      </c>
      <c r="AM9" s="125">
        <f>AM10</f>
        <v>80.593989000000008</v>
      </c>
      <c r="AN9" s="125">
        <f>AL9+AM9</f>
        <v>451.34251500000005</v>
      </c>
      <c r="AO9" s="125">
        <f>AO10</f>
        <v>370.01252599999998</v>
      </c>
      <c r="AP9" s="125">
        <f>AP10</f>
        <v>80.503989000000004</v>
      </c>
      <c r="AQ9" s="125">
        <f>AO9+AP9</f>
        <v>450.51651499999997</v>
      </c>
      <c r="AR9" s="125">
        <f>AR10</f>
        <v>370.95187600000003</v>
      </c>
      <c r="AS9" s="125">
        <f>AS10</f>
        <v>80.503989000000004</v>
      </c>
      <c r="AT9" s="125">
        <f>AR9+AS9</f>
        <v>451.45586500000002</v>
      </c>
      <c r="AU9" s="125">
        <f>AU10</f>
        <v>380.71723600000001</v>
      </c>
      <c r="AV9" s="125">
        <f>AV10</f>
        <v>80.503989000000004</v>
      </c>
      <c r="AW9" s="125">
        <f>AU9+AV9</f>
        <v>461.221225</v>
      </c>
      <c r="AX9" s="125">
        <f>AX10</f>
        <v>423.84373599999998</v>
      </c>
      <c r="AY9" s="125">
        <f>AY10</f>
        <v>80.503989000000004</v>
      </c>
      <c r="AZ9" s="125">
        <f>AX9+AY9</f>
        <v>504.34772499999997</v>
      </c>
      <c r="BA9" s="4" t="s">
        <v>25</v>
      </c>
    </row>
    <row r="10" spans="1:55" ht="45" x14ac:dyDescent="0.25">
      <c r="A10" s="29" t="s">
        <v>7</v>
      </c>
      <c r="B10" s="129">
        <v>488.06382400000001</v>
      </c>
      <c r="C10" s="129">
        <v>87.504962000000006</v>
      </c>
      <c r="D10" s="129">
        <f>B10+C10</f>
        <v>575.56878600000005</v>
      </c>
      <c r="E10" s="129">
        <v>493.97032400000001</v>
      </c>
      <c r="F10" s="129">
        <v>90.504962000000006</v>
      </c>
      <c r="G10" s="129">
        <f>E10+F10</f>
        <v>584.47528599999998</v>
      </c>
      <c r="H10" s="129">
        <v>534.56692399999997</v>
      </c>
      <c r="I10" s="129">
        <v>90.504962000000006</v>
      </c>
      <c r="J10" s="129">
        <f>H10+I10</f>
        <v>625.07188599999995</v>
      </c>
      <c r="K10" s="129">
        <v>537.71042399999999</v>
      </c>
      <c r="L10" s="129">
        <v>90.823988999999997</v>
      </c>
      <c r="M10" s="129">
        <f>K10+L10</f>
        <v>628.53441299999997</v>
      </c>
      <c r="N10" s="129">
        <v>548.31792499999995</v>
      </c>
      <c r="O10" s="129">
        <v>90.723989000000003</v>
      </c>
      <c r="P10" s="129">
        <f>N10+O10</f>
        <v>639.04191399999991</v>
      </c>
      <c r="Q10" s="129">
        <v>573.392425</v>
      </c>
      <c r="R10" s="129">
        <v>90.723989000000003</v>
      </c>
      <c r="S10" s="129">
        <f>Q10+R10</f>
        <v>664.11641399999996</v>
      </c>
      <c r="T10" s="129">
        <v>504.08292499999999</v>
      </c>
      <c r="U10" s="129">
        <v>87.723989000000003</v>
      </c>
      <c r="V10" s="129">
        <f>T10+U10</f>
        <v>591.80691400000001</v>
      </c>
      <c r="W10" s="129">
        <v>513.37892499999998</v>
      </c>
      <c r="X10" s="129">
        <v>80.593989000000008</v>
      </c>
      <c r="Y10" s="129">
        <f>W10+X10</f>
        <v>593.97291399999995</v>
      </c>
      <c r="Z10" s="129">
        <v>512.30842500000006</v>
      </c>
      <c r="AA10" s="129">
        <v>80.593989000000008</v>
      </c>
      <c r="AB10" s="129">
        <f>Z10+AA10</f>
        <v>592.90241400000002</v>
      </c>
      <c r="AC10" s="129">
        <v>440.96642500000002</v>
      </c>
      <c r="AD10" s="129">
        <v>80.593989000000008</v>
      </c>
      <c r="AE10" s="129">
        <f>AC10+AD10</f>
        <v>521.56041400000004</v>
      </c>
      <c r="AF10" s="129">
        <v>417.38842599999998</v>
      </c>
      <c r="AG10" s="129">
        <v>80.593989000000008</v>
      </c>
      <c r="AH10" s="129">
        <f>AF10+AG10</f>
        <v>497.982415</v>
      </c>
      <c r="AI10" s="129">
        <v>347.77542599999998</v>
      </c>
      <c r="AJ10" s="129">
        <v>80.593989000000008</v>
      </c>
      <c r="AK10" s="129">
        <f>AI10+AJ10</f>
        <v>428.369415</v>
      </c>
      <c r="AL10" s="129">
        <v>370.74852600000003</v>
      </c>
      <c r="AM10" s="129">
        <v>80.593989000000008</v>
      </c>
      <c r="AN10" s="129">
        <f>AL10+AM10</f>
        <v>451.34251500000005</v>
      </c>
      <c r="AO10" s="129">
        <v>370.01252599999998</v>
      </c>
      <c r="AP10" s="129">
        <v>80.503989000000004</v>
      </c>
      <c r="AQ10" s="129">
        <f>AO10+AP10</f>
        <v>450.51651499999997</v>
      </c>
      <c r="AR10" s="129">
        <v>370.95187600000003</v>
      </c>
      <c r="AS10" s="129">
        <v>80.503989000000004</v>
      </c>
      <c r="AT10" s="129">
        <f>AR10+AS10</f>
        <v>451.45586500000002</v>
      </c>
      <c r="AU10" s="129">
        <v>380.71723600000001</v>
      </c>
      <c r="AV10" s="129">
        <v>80.503989000000004</v>
      </c>
      <c r="AW10" s="129">
        <f>AU10+AV10</f>
        <v>461.221225</v>
      </c>
      <c r="AX10" s="129">
        <v>423.84373599999998</v>
      </c>
      <c r="AY10" s="129">
        <v>80.503989000000004</v>
      </c>
      <c r="AZ10" s="129">
        <f>AX10+AY10</f>
        <v>504.34772499999997</v>
      </c>
      <c r="BA10" s="5" t="s">
        <v>26</v>
      </c>
    </row>
    <row r="11" spans="1:55" x14ac:dyDescent="0.25">
      <c r="A11" s="30" t="s">
        <v>8</v>
      </c>
      <c r="B11" s="130">
        <v>899.08493499999997</v>
      </c>
      <c r="C11" s="130">
        <v>84.404061999999996</v>
      </c>
      <c r="D11" s="130">
        <f>SUM(B11:C11)</f>
        <v>983.48899699999993</v>
      </c>
      <c r="E11" s="130">
        <v>899.08493499999997</v>
      </c>
      <c r="F11" s="130">
        <v>84.404061999999996</v>
      </c>
      <c r="G11" s="130">
        <f>SUM(E11:F11)</f>
        <v>983.48899699999993</v>
      </c>
      <c r="H11" s="130">
        <v>899.08493499999997</v>
      </c>
      <c r="I11" s="130">
        <v>84.404061999999996</v>
      </c>
      <c r="J11" s="130">
        <f>SUM(H11:I11)</f>
        <v>983.48899699999993</v>
      </c>
      <c r="K11" s="130">
        <v>899.08493499999997</v>
      </c>
      <c r="L11" s="130">
        <v>84.723089000000002</v>
      </c>
      <c r="M11" s="130">
        <f>SUM(K11:L11)</f>
        <v>983.80802399999993</v>
      </c>
      <c r="N11" s="130">
        <v>899.08493499999997</v>
      </c>
      <c r="O11" s="130">
        <v>84.723089000000002</v>
      </c>
      <c r="P11" s="130">
        <f>SUM(N11:O11)</f>
        <v>983.80802399999993</v>
      </c>
      <c r="Q11" s="130">
        <v>899.08493499999997</v>
      </c>
      <c r="R11" s="130">
        <v>84.723089000000002</v>
      </c>
      <c r="S11" s="130">
        <f>SUM(Q11:R11)</f>
        <v>983.80802399999993</v>
      </c>
      <c r="T11" s="130">
        <v>899.08493499999997</v>
      </c>
      <c r="U11" s="130">
        <v>84.723089000000002</v>
      </c>
      <c r="V11" s="130">
        <f>SUM(T11:U11)</f>
        <v>983.80802399999993</v>
      </c>
      <c r="W11" s="130">
        <v>899.08493499999997</v>
      </c>
      <c r="X11" s="130">
        <v>77.593089000000006</v>
      </c>
      <c r="Y11" s="130">
        <f>SUM(W11:X11)</f>
        <v>976.67802399999994</v>
      </c>
      <c r="Z11" s="130">
        <v>899.08493499999997</v>
      </c>
      <c r="AA11" s="130">
        <v>77.593089000000006</v>
      </c>
      <c r="AB11" s="130">
        <f>SUM(Z11:AA11)</f>
        <v>976.67802399999994</v>
      </c>
      <c r="AC11" s="130">
        <v>899.08493499999997</v>
      </c>
      <c r="AD11" s="130">
        <v>77.593089000000006</v>
      </c>
      <c r="AE11" s="130">
        <f>SUM(AC11:AD11)</f>
        <v>976.67802399999994</v>
      </c>
      <c r="AF11" s="130">
        <v>899.08493499999997</v>
      </c>
      <c r="AG11" s="130">
        <v>77.593089000000006</v>
      </c>
      <c r="AH11" s="130">
        <f>SUM(AF11:AG11)</f>
        <v>976.67802399999994</v>
      </c>
      <c r="AI11" s="130">
        <v>899.08493499999997</v>
      </c>
      <c r="AJ11" s="130">
        <v>77.593089000000006</v>
      </c>
      <c r="AK11" s="130">
        <f>SUM(AI11:AJ11)</f>
        <v>976.67802399999994</v>
      </c>
      <c r="AL11" s="130">
        <v>899.08493499999997</v>
      </c>
      <c r="AM11" s="130">
        <v>77.593089000000006</v>
      </c>
      <c r="AN11" s="130">
        <f>SUM(AL11:AM11)</f>
        <v>976.67802399999994</v>
      </c>
      <c r="AO11" s="130">
        <v>899.08493499999997</v>
      </c>
      <c r="AP11" s="130">
        <v>77.593089000000006</v>
      </c>
      <c r="AQ11" s="130">
        <f>SUM(AO11:AP11)</f>
        <v>976.67802399999994</v>
      </c>
      <c r="AR11" s="130">
        <v>899.08493499999997</v>
      </c>
      <c r="AS11" s="130">
        <v>77.593089000000006</v>
      </c>
      <c r="AT11" s="130">
        <f>SUM(AR11:AS11)</f>
        <v>976.67802399999994</v>
      </c>
      <c r="AU11" s="130">
        <v>902.07279500000004</v>
      </c>
      <c r="AV11" s="130">
        <v>77.593089000000006</v>
      </c>
      <c r="AW11" s="130">
        <f>SUM(AU11:AV11)</f>
        <v>979.66588400000001</v>
      </c>
      <c r="AX11" s="130">
        <v>902.07279500000004</v>
      </c>
      <c r="AY11" s="130">
        <v>77.593089000000006</v>
      </c>
      <c r="AZ11" s="130">
        <f>SUM(AX11:AY11)</f>
        <v>979.66588400000001</v>
      </c>
      <c r="BA11" s="6" t="s">
        <v>8</v>
      </c>
      <c r="BC11" s="61">
        <f>AY11-AY10</f>
        <v>-2.910899999999998</v>
      </c>
    </row>
    <row r="12" spans="1:55" x14ac:dyDescent="0.25">
      <c r="A12" s="31" t="s">
        <v>9</v>
      </c>
      <c r="B12" s="131">
        <v>411.02111100000002</v>
      </c>
      <c r="C12" s="131">
        <v>-3.1009000000000002</v>
      </c>
      <c r="D12" s="130">
        <f>SUM(B12:C12)</f>
        <v>407.92021099999999</v>
      </c>
      <c r="E12" s="131">
        <v>405.11461100000002</v>
      </c>
      <c r="F12" s="131">
        <v>-6.1009000000000002</v>
      </c>
      <c r="G12" s="130">
        <f>SUM(E12:F12)</f>
        <v>399.013711</v>
      </c>
      <c r="H12" s="131">
        <v>364.518011</v>
      </c>
      <c r="I12" s="131">
        <v>-6.1009000000000002</v>
      </c>
      <c r="J12" s="130">
        <f>SUM(H12:I12)</f>
        <v>358.41711099999998</v>
      </c>
      <c r="K12" s="131">
        <v>361.37451099999998</v>
      </c>
      <c r="L12" s="131">
        <v>-6.1009000000000002</v>
      </c>
      <c r="M12" s="130">
        <f>SUM(K12:L12)</f>
        <v>355.27361099999996</v>
      </c>
      <c r="N12" s="131">
        <v>350.76701000000003</v>
      </c>
      <c r="O12" s="131">
        <v>-6.0008999999999997</v>
      </c>
      <c r="P12" s="130">
        <f>SUM(N12:O12)</f>
        <v>344.76611000000003</v>
      </c>
      <c r="Q12" s="131">
        <v>325.69251000000003</v>
      </c>
      <c r="R12" s="131">
        <v>-6.0008999999999997</v>
      </c>
      <c r="S12" s="130">
        <f>SUM(Q12:R12)</f>
        <v>319.69161000000003</v>
      </c>
      <c r="T12" s="131">
        <v>395.00200999999998</v>
      </c>
      <c r="U12" s="131">
        <v>-3.0009000000000001</v>
      </c>
      <c r="V12" s="130">
        <f>SUM(T12:U12)</f>
        <v>392.00110999999998</v>
      </c>
      <c r="W12" s="131">
        <v>385.70600999999999</v>
      </c>
      <c r="X12" s="131">
        <v>-3.0009000000000001</v>
      </c>
      <c r="Y12" s="130">
        <f>SUM(W12:X12)</f>
        <v>382.70510999999999</v>
      </c>
      <c r="Z12" s="131">
        <v>386.77650999999997</v>
      </c>
      <c r="AA12" s="131">
        <v>-3.0009000000000001</v>
      </c>
      <c r="AB12" s="130">
        <f>SUM(Z12:AA12)</f>
        <v>383.77560999999997</v>
      </c>
      <c r="AC12" s="131">
        <v>458.11851000000001</v>
      </c>
      <c r="AD12" s="131">
        <v>-3.0009000000000001</v>
      </c>
      <c r="AE12" s="130">
        <f>SUM(AC12:AD12)</f>
        <v>455.11761000000001</v>
      </c>
      <c r="AF12" s="131">
        <v>481.69650899999999</v>
      </c>
      <c r="AG12" s="131">
        <v>-3.0009000000000001</v>
      </c>
      <c r="AH12" s="130">
        <f>SUM(AF12:AG12)</f>
        <v>478.69560899999999</v>
      </c>
      <c r="AI12" s="131">
        <v>551.30950900000005</v>
      </c>
      <c r="AJ12" s="131">
        <v>-3.0009000000000001</v>
      </c>
      <c r="AK12" s="130">
        <f>SUM(AI12:AJ12)</f>
        <v>548.30860900000005</v>
      </c>
      <c r="AL12" s="131">
        <v>528.336409</v>
      </c>
      <c r="AM12" s="131">
        <v>-3.0009000000000001</v>
      </c>
      <c r="AN12" s="130">
        <f>SUM(AL12:AM12)</f>
        <v>525.335509</v>
      </c>
      <c r="AO12" s="131">
        <v>529.07240899999999</v>
      </c>
      <c r="AP12" s="131">
        <v>-2.9108999999999998</v>
      </c>
      <c r="AQ12" s="130">
        <f>SUM(AO12:AP12)</f>
        <v>526.16150900000002</v>
      </c>
      <c r="AR12" s="131">
        <v>528.133059</v>
      </c>
      <c r="AS12" s="131">
        <v>-2.9108999999999998</v>
      </c>
      <c r="AT12" s="130">
        <f>SUM(AR12:AS12)</f>
        <v>525.22215900000003</v>
      </c>
      <c r="AU12" s="131">
        <v>521.35555899999997</v>
      </c>
      <c r="AV12" s="131">
        <v>-2.9108999999999998</v>
      </c>
      <c r="AW12" s="130">
        <f>SUM(AU12:AV12)</f>
        <v>518.444659</v>
      </c>
      <c r="AX12" s="131">
        <v>478.22905900000001</v>
      </c>
      <c r="AY12" s="131">
        <v>-2.9108999999999998</v>
      </c>
      <c r="AZ12" s="130">
        <f>SUM(AX12:AY12)</f>
        <v>475.31815899999998</v>
      </c>
      <c r="BA12" s="7" t="s">
        <v>27</v>
      </c>
    </row>
    <row r="13" spans="1:55" x14ac:dyDescent="0.25">
      <c r="A13" s="32" t="s">
        <v>10</v>
      </c>
      <c r="B13" s="132">
        <f>SUM(B14:B16,B18:B19)</f>
        <v>1820.604636</v>
      </c>
      <c r="C13" s="132">
        <f>SUM(C14:C16,C18:C19)</f>
        <v>354.42585700000006</v>
      </c>
      <c r="D13" s="132">
        <f>B13+C13</f>
        <v>2175.0304930000002</v>
      </c>
      <c r="E13" s="132">
        <f>SUM(E14:E16,E18:E19)</f>
        <v>1821.4804120000003</v>
      </c>
      <c r="F13" s="132">
        <f>SUM(F14:F16,F18:F19)</f>
        <v>354.30302900000004</v>
      </c>
      <c r="G13" s="132">
        <f>E13+F13</f>
        <v>2175.7834410000005</v>
      </c>
      <c r="H13" s="132">
        <f>SUM(H14:H16,H18:H19)</f>
        <v>1822.1324239999999</v>
      </c>
      <c r="I13" s="132">
        <f>SUM(I14:I16,I18:I19)</f>
        <v>354.09621800000002</v>
      </c>
      <c r="J13" s="132">
        <f>H13+I13</f>
        <v>2176.228642</v>
      </c>
      <c r="K13" s="132">
        <f>SUM(K14:K16,K18:K19)</f>
        <v>1822.0981200000001</v>
      </c>
      <c r="L13" s="132">
        <f>SUM(L14:L16,L18:L19)</f>
        <v>355.51951500000001</v>
      </c>
      <c r="M13" s="132">
        <f>K13+L13</f>
        <v>2177.6176350000001</v>
      </c>
      <c r="N13" s="132">
        <f>SUM(N14:N16,N18:N19)</f>
        <v>1822.2847820000002</v>
      </c>
      <c r="O13" s="132">
        <f>SUM(O14:O16,O18:O19)</f>
        <v>355.66296999999997</v>
      </c>
      <c r="P13" s="132">
        <f>N13+O13</f>
        <v>2177.947752</v>
      </c>
      <c r="Q13" s="132">
        <f>SUM(Q14:Q16,Q18:Q19)</f>
        <v>1821.7335290000001</v>
      </c>
      <c r="R13" s="132">
        <f>SUM(R14:R16,R18:R19)</f>
        <v>356.39451500000001</v>
      </c>
      <c r="S13" s="132">
        <f>Q13+R13</f>
        <v>2178.128044</v>
      </c>
      <c r="T13" s="132">
        <f>SUM(T14:T16,T18:T19)</f>
        <v>1819.9618249999999</v>
      </c>
      <c r="U13" s="132">
        <f>SUM(U14:U16,U18:U19)</f>
        <v>356.44068600000003</v>
      </c>
      <c r="V13" s="132">
        <f>T13+U13</f>
        <v>2176.4025109999998</v>
      </c>
      <c r="W13" s="132">
        <f>SUM(W14:W16,W18:W19)</f>
        <v>1818.55603</v>
      </c>
      <c r="X13" s="132">
        <f>SUM(X14:X16,X18:X19)</f>
        <v>335.50815399999999</v>
      </c>
      <c r="Y13" s="132">
        <f>W13+X13</f>
        <v>2154.0641839999998</v>
      </c>
      <c r="Z13" s="132">
        <f>SUM(Z14:Z16,Z18:Z19)</f>
        <v>1819.0163849999999</v>
      </c>
      <c r="AA13" s="132">
        <f>SUM(AA14:AA16,AA18:AA19)</f>
        <v>335.13104399999997</v>
      </c>
      <c r="AB13" s="132">
        <f>Z13+AA13</f>
        <v>2154.1474289999996</v>
      </c>
      <c r="AC13" s="132">
        <f>SUM(AC14:AC16,AC18:AC19)</f>
        <v>1819.4747279999999</v>
      </c>
      <c r="AD13" s="132">
        <f>SUM(AD14:AD16,AD18:AD19)</f>
        <v>335.33201400000002</v>
      </c>
      <c r="AE13" s="132">
        <f>AC13+AD13</f>
        <v>2154.8067419999998</v>
      </c>
      <c r="AF13" s="132">
        <f>SUM(AF14:AF16,AF18:AF19)</f>
        <v>1819.3073789999999</v>
      </c>
      <c r="AG13" s="132">
        <f>SUM(AG14:AG16,AG18:AG19)</f>
        <v>335.87533000000002</v>
      </c>
      <c r="AH13" s="132">
        <f>AF13+AG13</f>
        <v>2155.1827089999997</v>
      </c>
      <c r="AI13" s="132">
        <f>SUM(AI14:AI16,AI18:AI19)</f>
        <v>1819.405399</v>
      </c>
      <c r="AJ13" s="132">
        <f>SUM(AJ14:AJ16,AJ18:AJ19)</f>
        <v>336.508622</v>
      </c>
      <c r="AK13" s="132">
        <f>AI13+AJ13</f>
        <v>2155.914021</v>
      </c>
      <c r="AL13" s="132">
        <f>SUM(AL14:AL16,AL18:AL19)</f>
        <v>1819.930466</v>
      </c>
      <c r="AM13" s="132">
        <f>SUM(AM14:AM16,AM18:AM19)</f>
        <v>336.86769699999996</v>
      </c>
      <c r="AN13" s="132">
        <f>AL13+AM13</f>
        <v>2156.7981629999999</v>
      </c>
      <c r="AO13" s="132">
        <f>SUM(AO14:AO16,AO18:AO19)</f>
        <v>1821.14507</v>
      </c>
      <c r="AP13" s="132">
        <f>SUM(AP14:AP16,AP18:AP19)</f>
        <v>337.08309399999996</v>
      </c>
      <c r="AQ13" s="132">
        <f>AO13+AP13</f>
        <v>2158.2281640000001</v>
      </c>
      <c r="AR13" s="132">
        <f>SUM(AR14:AR16,AR18:AR19)</f>
        <v>1822.3840210000001</v>
      </c>
      <c r="AS13" s="132">
        <f>SUM(AS14:AS16,AS18:AS19)</f>
        <v>337.18104400000004</v>
      </c>
      <c r="AT13" s="132">
        <f>AR13+AS13</f>
        <v>2159.5650650000002</v>
      </c>
      <c r="AU13" s="132">
        <f>SUM(AU14:AU16,AU18:AU19)</f>
        <v>1835.9444360000002</v>
      </c>
      <c r="AV13" s="132">
        <f>SUM(AV14:AV16,AV18:AV19)</f>
        <v>337.234014</v>
      </c>
      <c r="AW13" s="132">
        <f>AU13+AV13</f>
        <v>2173.1784500000003</v>
      </c>
      <c r="AX13" s="132">
        <f>SUM(AX14:AX16,AX18:AX19)</f>
        <v>1836.2900950000001</v>
      </c>
      <c r="AY13" s="132">
        <f>SUM(AY14:AY16,AY18:AY19)</f>
        <v>338.13191399999999</v>
      </c>
      <c r="AZ13" s="132">
        <f>AX13+AY13</f>
        <v>2174.4220089999999</v>
      </c>
      <c r="BA13" s="8" t="s">
        <v>10</v>
      </c>
    </row>
    <row r="14" spans="1:55" x14ac:dyDescent="0.25">
      <c r="A14" s="26" t="s">
        <v>11</v>
      </c>
      <c r="B14" s="133">
        <v>105.572597</v>
      </c>
      <c r="C14" s="133">
        <v>56.331339999999997</v>
      </c>
      <c r="D14" s="133">
        <f>B14+C14</f>
        <v>161.90393699999998</v>
      </c>
      <c r="E14" s="133">
        <v>105.902497</v>
      </c>
      <c r="F14" s="133">
        <v>56.33634</v>
      </c>
      <c r="G14" s="133">
        <f>E14+F14</f>
        <v>162.23883699999999</v>
      </c>
      <c r="H14" s="133">
        <v>105.470862</v>
      </c>
      <c r="I14" s="133">
        <v>56.300339999999998</v>
      </c>
      <c r="J14" s="133">
        <f>H14+I14</f>
        <v>161.77120199999999</v>
      </c>
      <c r="K14" s="133">
        <v>105.580581</v>
      </c>
      <c r="L14" s="133">
        <v>40.703459000000002</v>
      </c>
      <c r="M14" s="133">
        <f>K14+L14</f>
        <v>146.28404</v>
      </c>
      <c r="N14" s="133">
        <v>105.459012</v>
      </c>
      <c r="O14" s="133">
        <v>22.163406999999999</v>
      </c>
      <c r="P14" s="133">
        <f>N14+O14</f>
        <v>127.62241900000001</v>
      </c>
      <c r="Q14" s="133">
        <v>105.366512</v>
      </c>
      <c r="R14" s="133">
        <v>22.404651000000001</v>
      </c>
      <c r="S14" s="133">
        <f>Q14+R14</f>
        <v>127.771163</v>
      </c>
      <c r="T14" s="133">
        <v>105.368512</v>
      </c>
      <c r="U14" s="133">
        <v>22.414151</v>
      </c>
      <c r="V14" s="133">
        <f>T14+U14</f>
        <v>127.782663</v>
      </c>
      <c r="W14" s="133">
        <v>105.40351200000001</v>
      </c>
      <c r="X14" s="133">
        <v>20.282294</v>
      </c>
      <c r="Y14" s="133">
        <f>W14+X14</f>
        <v>125.68580600000001</v>
      </c>
      <c r="Z14" s="133">
        <v>105.42151200000001</v>
      </c>
      <c r="AA14" s="133">
        <v>20.282294</v>
      </c>
      <c r="AB14" s="133">
        <f>Z14+AA14</f>
        <v>125.70380600000001</v>
      </c>
      <c r="AC14" s="133">
        <v>105.614312</v>
      </c>
      <c r="AD14" s="133">
        <v>20.461813999999997</v>
      </c>
      <c r="AE14" s="133">
        <f>AC14+AD14</f>
        <v>126.07612599999999</v>
      </c>
      <c r="AF14" s="133">
        <v>106.01358500000001</v>
      </c>
      <c r="AG14" s="133">
        <v>20.543813999999998</v>
      </c>
      <c r="AH14" s="133">
        <f>AF14+AG14</f>
        <v>126.557399</v>
      </c>
      <c r="AI14" s="133">
        <v>106.25508499999999</v>
      </c>
      <c r="AJ14" s="133">
        <v>20.720813999999997</v>
      </c>
      <c r="AK14" s="133">
        <f>AI14+AJ14</f>
        <v>126.975899</v>
      </c>
      <c r="AL14" s="133">
        <v>106.450902</v>
      </c>
      <c r="AM14" s="133">
        <v>20.750387999999997</v>
      </c>
      <c r="AN14" s="133">
        <f>AL14+AM14</f>
        <v>127.20129</v>
      </c>
      <c r="AO14" s="133">
        <v>106.360283</v>
      </c>
      <c r="AP14" s="133">
        <v>20.800063000000002</v>
      </c>
      <c r="AQ14" s="133">
        <f>AO14+AP14</f>
        <v>127.160346</v>
      </c>
      <c r="AR14" s="133">
        <v>106.32078300000001</v>
      </c>
      <c r="AS14" s="133">
        <v>20.962063000000001</v>
      </c>
      <c r="AT14" s="133">
        <f>AR14+AS14</f>
        <v>127.28284600000001</v>
      </c>
      <c r="AU14" s="133">
        <v>107.35078</v>
      </c>
      <c r="AV14" s="133">
        <v>20.862063000000003</v>
      </c>
      <c r="AW14" s="133">
        <f>AU14+AV14</f>
        <v>128.21284299999999</v>
      </c>
      <c r="AX14" s="133">
        <v>107.42278</v>
      </c>
      <c r="AY14" s="133">
        <v>21.189063000000001</v>
      </c>
      <c r="AZ14" s="133">
        <f>AX14+AY14</f>
        <v>128.61184299999999</v>
      </c>
      <c r="BA14" s="2" t="s">
        <v>28</v>
      </c>
    </row>
    <row r="15" spans="1:55" x14ac:dyDescent="0.25">
      <c r="A15" s="57" t="s">
        <v>42</v>
      </c>
      <c r="B15" s="128">
        <v>449.160911</v>
      </c>
      <c r="C15" s="128">
        <v>150.84715299999999</v>
      </c>
      <c r="D15" s="133">
        <f t="shared" ref="D15:D19" si="17">B15+C15</f>
        <v>600.00806399999999</v>
      </c>
      <c r="E15" s="128">
        <v>449.16491099999996</v>
      </c>
      <c r="F15" s="128">
        <v>150.73715300000001</v>
      </c>
      <c r="G15" s="133">
        <f t="shared" ref="G15:G19" si="18">E15+F15</f>
        <v>599.902064</v>
      </c>
      <c r="H15" s="128">
        <v>449.49454600000001</v>
      </c>
      <c r="I15" s="128">
        <v>150.88015300000001</v>
      </c>
      <c r="J15" s="133">
        <f t="shared" ref="J15:J19" si="19">H15+I15</f>
        <v>600.37469899999996</v>
      </c>
      <c r="K15" s="128">
        <v>449.35775699999999</v>
      </c>
      <c r="L15" s="128">
        <v>151.391166</v>
      </c>
      <c r="M15" s="133">
        <f t="shared" ref="M15:M19" si="20">K15+L15</f>
        <v>600.74892299999999</v>
      </c>
      <c r="N15" s="128">
        <v>449.30627700000002</v>
      </c>
      <c r="O15" s="128">
        <v>151.42316599999998</v>
      </c>
      <c r="P15" s="133">
        <f t="shared" ref="P15:P19" si="21">N15+O15</f>
        <v>600.72944299999995</v>
      </c>
      <c r="Q15" s="128">
        <v>448.89459099999999</v>
      </c>
      <c r="R15" s="128">
        <v>151.45816600000001</v>
      </c>
      <c r="S15" s="133">
        <f t="shared" ref="S15:S19" si="22">Q15+R15</f>
        <v>600.352757</v>
      </c>
      <c r="T15" s="128">
        <v>448.73359099999999</v>
      </c>
      <c r="U15" s="128">
        <v>151.47466600000001</v>
      </c>
      <c r="V15" s="133">
        <f t="shared" ref="V15:V19" si="23">T15+U15</f>
        <v>600.208257</v>
      </c>
      <c r="W15" s="128">
        <v>448.41909099999998</v>
      </c>
      <c r="X15" s="128">
        <v>149.94034299999998</v>
      </c>
      <c r="Y15" s="133">
        <f t="shared" ref="Y15:Y19" si="24">W15+X15</f>
        <v>598.35943399999996</v>
      </c>
      <c r="Z15" s="128">
        <v>448.39420099999995</v>
      </c>
      <c r="AA15" s="128">
        <v>149.94534299999998</v>
      </c>
      <c r="AB15" s="133">
        <f t="shared" ref="AB15:AB19" si="25">Z15+AA15</f>
        <v>598.33954399999993</v>
      </c>
      <c r="AC15" s="128">
        <v>448.87990100000002</v>
      </c>
      <c r="AD15" s="128">
        <v>149.94682299999999</v>
      </c>
      <c r="AE15" s="133">
        <f t="shared" ref="AE15:AE19" si="26">AC15+AD15</f>
        <v>598.82672400000001</v>
      </c>
      <c r="AF15" s="128">
        <v>449.248628</v>
      </c>
      <c r="AG15" s="128">
        <v>149.958823</v>
      </c>
      <c r="AH15" s="133">
        <f t="shared" ref="AH15:AH19" si="27">AF15+AG15</f>
        <v>599.20745099999999</v>
      </c>
      <c r="AI15" s="128">
        <v>449.96352999999999</v>
      </c>
      <c r="AJ15" s="128">
        <v>149.95182299999999</v>
      </c>
      <c r="AK15" s="133">
        <f t="shared" ref="AK15:AK19" si="28">AI15+AJ15</f>
        <v>599.91535299999998</v>
      </c>
      <c r="AL15" s="128">
        <v>450.22273000000001</v>
      </c>
      <c r="AM15" s="128">
        <v>149.99432300000001</v>
      </c>
      <c r="AN15" s="133">
        <f t="shared" ref="AN15:AN19" si="29">AL15+AM15</f>
        <v>600.21705300000008</v>
      </c>
      <c r="AO15" s="128">
        <v>450.864823</v>
      </c>
      <c r="AP15" s="128">
        <v>150.01502299999999</v>
      </c>
      <c r="AQ15" s="133">
        <f t="shared" ref="AQ15:AQ19" si="30">AO15+AP15</f>
        <v>600.87984600000004</v>
      </c>
      <c r="AR15" s="128">
        <v>450.875923</v>
      </c>
      <c r="AS15" s="128">
        <v>150.01102299999999</v>
      </c>
      <c r="AT15" s="133">
        <f t="shared" ref="AT15:AT19" si="31">AR15+AS15</f>
        <v>600.88694599999997</v>
      </c>
      <c r="AU15" s="128">
        <v>454.64164699999998</v>
      </c>
      <c r="AV15" s="128">
        <v>149.87402299999999</v>
      </c>
      <c r="AW15" s="133">
        <f t="shared" ref="AW15:AW19" si="32">AU15+AV15</f>
        <v>604.51567</v>
      </c>
      <c r="AX15" s="128">
        <v>457.45932800000003</v>
      </c>
      <c r="AY15" s="128">
        <v>149.89502299999998</v>
      </c>
      <c r="AZ15" s="133">
        <f t="shared" ref="AZ15:AZ19" si="33">AX15+AY15</f>
        <v>607.35435099999995</v>
      </c>
      <c r="BA15" s="20" t="s">
        <v>43</v>
      </c>
    </row>
    <row r="16" spans="1:55" x14ac:dyDescent="0.25">
      <c r="A16" s="21" t="s">
        <v>12</v>
      </c>
      <c r="B16" s="134">
        <v>942.83402100000001</v>
      </c>
      <c r="C16" s="134">
        <v>22.727459</v>
      </c>
      <c r="D16" s="133">
        <f t="shared" si="17"/>
        <v>965.56147999999996</v>
      </c>
      <c r="E16" s="134">
        <v>943.02249400000005</v>
      </c>
      <c r="F16" s="134">
        <v>22.737638999999998</v>
      </c>
      <c r="G16" s="133">
        <f t="shared" si="18"/>
        <v>965.760133</v>
      </c>
      <c r="H16" s="134">
        <v>943.61618799999997</v>
      </c>
      <c r="I16" s="134">
        <v>22.429338999999995</v>
      </c>
      <c r="J16" s="133">
        <f t="shared" si="19"/>
        <v>966.04552699999999</v>
      </c>
      <c r="K16" s="134">
        <v>943.39427899999998</v>
      </c>
      <c r="L16" s="134">
        <v>22.895261999999999</v>
      </c>
      <c r="M16" s="133">
        <f t="shared" si="20"/>
        <v>966.28954099999999</v>
      </c>
      <c r="N16" s="134">
        <v>943.57460500000002</v>
      </c>
      <c r="O16" s="134">
        <v>23.035961999999998</v>
      </c>
      <c r="P16" s="133">
        <f t="shared" si="21"/>
        <v>966.61056700000006</v>
      </c>
      <c r="Q16" s="134">
        <v>943.20727299999999</v>
      </c>
      <c r="R16" s="134">
        <v>23.507961999999999</v>
      </c>
      <c r="S16" s="133">
        <f t="shared" si="22"/>
        <v>966.71523500000001</v>
      </c>
      <c r="T16" s="134">
        <v>941.58422099999996</v>
      </c>
      <c r="U16" s="134">
        <v>23.524035999999999</v>
      </c>
      <c r="V16" s="133">
        <f t="shared" si="23"/>
        <v>965.10825699999998</v>
      </c>
      <c r="W16" s="134">
        <v>940.41948100000002</v>
      </c>
      <c r="X16" s="134">
        <v>13.942827000000001</v>
      </c>
      <c r="Y16" s="133">
        <f t="shared" si="24"/>
        <v>954.36230799999998</v>
      </c>
      <c r="Z16" s="134">
        <v>940.62581499999999</v>
      </c>
      <c r="AA16" s="134">
        <v>13.589169000000002</v>
      </c>
      <c r="AB16" s="133">
        <f t="shared" si="25"/>
        <v>954.21498399999996</v>
      </c>
      <c r="AC16" s="134">
        <v>940.186916</v>
      </c>
      <c r="AD16" s="134">
        <v>13.610479</v>
      </c>
      <c r="AE16" s="133">
        <f t="shared" si="26"/>
        <v>953.79739500000005</v>
      </c>
      <c r="AF16" s="134">
        <v>939.25085799999999</v>
      </c>
      <c r="AG16" s="134">
        <v>14.067478999999999</v>
      </c>
      <c r="AH16" s="133">
        <f t="shared" si="27"/>
        <v>953.31833700000004</v>
      </c>
      <c r="AI16" s="134">
        <v>938.25533600000006</v>
      </c>
      <c r="AJ16" s="134">
        <v>14.547428999999999</v>
      </c>
      <c r="AK16" s="133">
        <f t="shared" si="28"/>
        <v>952.80276500000002</v>
      </c>
      <c r="AL16" s="134">
        <v>938.18060600000001</v>
      </c>
      <c r="AM16" s="134">
        <v>14.869429</v>
      </c>
      <c r="AN16" s="133">
        <f t="shared" si="29"/>
        <v>953.05003499999998</v>
      </c>
      <c r="AO16" s="134">
        <v>938.58005500000002</v>
      </c>
      <c r="AP16" s="134">
        <v>15.049406999999999</v>
      </c>
      <c r="AQ16" s="133">
        <f t="shared" si="30"/>
        <v>953.62946199999999</v>
      </c>
      <c r="AR16" s="134">
        <v>939.445109</v>
      </c>
      <c r="AS16" s="134">
        <v>14.991307000000001</v>
      </c>
      <c r="AT16" s="133">
        <f t="shared" si="31"/>
        <v>954.43641600000001</v>
      </c>
      <c r="AU16" s="134">
        <v>941.85071400000004</v>
      </c>
      <c r="AV16" s="134">
        <v>15.086957000000002</v>
      </c>
      <c r="AW16" s="133">
        <f t="shared" si="32"/>
        <v>956.93767100000002</v>
      </c>
      <c r="AX16" s="134">
        <v>941.63006700000005</v>
      </c>
      <c r="AY16" s="134">
        <v>15.826957</v>
      </c>
      <c r="AZ16" s="133">
        <f t="shared" si="33"/>
        <v>957.45702400000005</v>
      </c>
      <c r="BA16" s="9" t="s">
        <v>29</v>
      </c>
    </row>
    <row r="17" spans="1:53" x14ac:dyDescent="0.25">
      <c r="A17" s="22" t="s">
        <v>13</v>
      </c>
      <c r="B17" s="135">
        <v>236.36664500000001</v>
      </c>
      <c r="C17" s="135">
        <v>1.9890589999999999</v>
      </c>
      <c r="D17" s="135">
        <f t="shared" si="17"/>
        <v>238.355704</v>
      </c>
      <c r="E17" s="135">
        <v>236.93095299999999</v>
      </c>
      <c r="F17" s="135">
        <v>1.9890589999999999</v>
      </c>
      <c r="G17" s="135">
        <f t="shared" si="18"/>
        <v>238.92001199999999</v>
      </c>
      <c r="H17" s="135">
        <v>236.97674699999999</v>
      </c>
      <c r="I17" s="135">
        <v>1.9890589999999999</v>
      </c>
      <c r="J17" s="135">
        <f t="shared" si="19"/>
        <v>238.96580599999999</v>
      </c>
      <c r="K17" s="135">
        <v>236.99597800000001</v>
      </c>
      <c r="L17" s="135">
        <v>1.9890589999999999</v>
      </c>
      <c r="M17" s="135">
        <f t="shared" si="20"/>
        <v>238.98503700000001</v>
      </c>
      <c r="N17" s="135">
        <v>237.04292799999999</v>
      </c>
      <c r="O17" s="135">
        <v>1.9890589999999999</v>
      </c>
      <c r="P17" s="135">
        <f t="shared" si="21"/>
        <v>239.03198699999999</v>
      </c>
      <c r="Q17" s="135">
        <v>237.080308</v>
      </c>
      <c r="R17" s="135">
        <v>1.9890589999999999</v>
      </c>
      <c r="S17" s="135">
        <f t="shared" si="22"/>
        <v>239.069367</v>
      </c>
      <c r="T17" s="135">
        <v>234.29965799999999</v>
      </c>
      <c r="U17" s="135">
        <v>2.0160589999999998</v>
      </c>
      <c r="V17" s="135">
        <f t="shared" si="23"/>
        <v>236.31571700000001</v>
      </c>
      <c r="W17" s="135">
        <v>234.729658</v>
      </c>
      <c r="X17" s="135">
        <v>2.0160589999999998</v>
      </c>
      <c r="Y17" s="135">
        <f t="shared" si="24"/>
        <v>236.74571700000001</v>
      </c>
      <c r="Z17" s="135">
        <v>234.586626</v>
      </c>
      <c r="AA17" s="135">
        <v>2.0160589999999998</v>
      </c>
      <c r="AB17" s="135">
        <f t="shared" si="25"/>
        <v>236.60268500000001</v>
      </c>
      <c r="AC17" s="135">
        <v>234.509626</v>
      </c>
      <c r="AD17" s="135">
        <v>2.0160589999999998</v>
      </c>
      <c r="AE17" s="135">
        <f t="shared" si="26"/>
        <v>236.52568500000001</v>
      </c>
      <c r="AF17" s="135">
        <v>235.80062599999999</v>
      </c>
      <c r="AG17" s="135">
        <v>2.0160589999999998</v>
      </c>
      <c r="AH17" s="135">
        <f t="shared" si="27"/>
        <v>237.81668500000001</v>
      </c>
      <c r="AI17" s="135">
        <v>235.22562600000001</v>
      </c>
      <c r="AJ17" s="135">
        <v>2.0160589999999998</v>
      </c>
      <c r="AK17" s="135">
        <f t="shared" si="28"/>
        <v>237.24168500000002</v>
      </c>
      <c r="AL17" s="135">
        <v>235.89262500000001</v>
      </c>
      <c r="AM17" s="135">
        <v>2.0160589999999998</v>
      </c>
      <c r="AN17" s="135">
        <f t="shared" si="29"/>
        <v>237.90868400000002</v>
      </c>
      <c r="AO17" s="135">
        <v>235.92362499999999</v>
      </c>
      <c r="AP17" s="135">
        <v>2.0160589999999998</v>
      </c>
      <c r="AQ17" s="135">
        <f t="shared" si="30"/>
        <v>237.939684</v>
      </c>
      <c r="AR17" s="135">
        <v>235.88575599999999</v>
      </c>
      <c r="AS17" s="135">
        <v>2.0160589999999998</v>
      </c>
      <c r="AT17" s="135">
        <f t="shared" si="31"/>
        <v>237.901815</v>
      </c>
      <c r="AU17" s="135">
        <v>236.25189</v>
      </c>
      <c r="AV17" s="135">
        <v>2.0160589999999998</v>
      </c>
      <c r="AW17" s="135">
        <f t="shared" si="32"/>
        <v>238.26794900000002</v>
      </c>
      <c r="AX17" s="135">
        <v>236.25189</v>
      </c>
      <c r="AY17" s="135">
        <v>2.0160589999999998</v>
      </c>
      <c r="AZ17" s="135">
        <f t="shared" si="33"/>
        <v>238.26794900000002</v>
      </c>
      <c r="BA17" s="10" t="s">
        <v>30</v>
      </c>
    </row>
    <row r="18" spans="1:53" x14ac:dyDescent="0.25">
      <c r="A18" s="23" t="s">
        <v>14</v>
      </c>
      <c r="B18" s="128">
        <v>142.170556</v>
      </c>
      <c r="C18" s="128">
        <v>48.574446000000002</v>
      </c>
      <c r="D18" s="128">
        <f t="shared" si="17"/>
        <v>190.745002</v>
      </c>
      <c r="E18" s="128">
        <v>142.43247500000001</v>
      </c>
      <c r="F18" s="128">
        <v>48.542487000000001</v>
      </c>
      <c r="G18" s="128">
        <f t="shared" si="18"/>
        <v>190.974962</v>
      </c>
      <c r="H18" s="128">
        <v>142.5864</v>
      </c>
      <c r="I18" s="128">
        <v>48.516060000000003</v>
      </c>
      <c r="J18" s="128">
        <f t="shared" si="19"/>
        <v>191.10246000000001</v>
      </c>
      <c r="K18" s="128">
        <v>142.71702999999999</v>
      </c>
      <c r="L18" s="128">
        <v>48.517113999999999</v>
      </c>
      <c r="M18" s="128">
        <f t="shared" si="20"/>
        <v>191.23414399999999</v>
      </c>
      <c r="N18" s="128">
        <v>142.90222600000001</v>
      </c>
      <c r="O18" s="128">
        <v>48.521036000000002</v>
      </c>
      <c r="P18" s="128">
        <f t="shared" si="21"/>
        <v>191.42326200000002</v>
      </c>
      <c r="Q18" s="128">
        <v>143.11627899999999</v>
      </c>
      <c r="R18" s="128">
        <v>48.499832000000005</v>
      </c>
      <c r="S18" s="128">
        <f t="shared" si="22"/>
        <v>191.61611099999999</v>
      </c>
      <c r="T18" s="128">
        <v>143.219649</v>
      </c>
      <c r="U18" s="128">
        <v>48.488194</v>
      </c>
      <c r="V18" s="128">
        <f t="shared" si="23"/>
        <v>191.707843</v>
      </c>
      <c r="W18" s="128">
        <v>143.22447299999999</v>
      </c>
      <c r="X18" s="128">
        <v>48.483988999999994</v>
      </c>
      <c r="Y18" s="128">
        <f t="shared" si="24"/>
        <v>191.708462</v>
      </c>
      <c r="Z18" s="128">
        <v>143.406676</v>
      </c>
      <c r="AA18" s="128">
        <v>48.480288000000002</v>
      </c>
      <c r="AB18" s="128">
        <f t="shared" si="25"/>
        <v>191.88696400000001</v>
      </c>
      <c r="AC18" s="128">
        <v>143.45883699999999</v>
      </c>
      <c r="AD18" s="128">
        <v>48.476175000000005</v>
      </c>
      <c r="AE18" s="128">
        <f t="shared" si="26"/>
        <v>191.935012</v>
      </c>
      <c r="AF18" s="128">
        <v>143.491636</v>
      </c>
      <c r="AG18" s="128">
        <v>48.468991000000003</v>
      </c>
      <c r="AH18" s="128">
        <f t="shared" si="27"/>
        <v>191.96062699999999</v>
      </c>
      <c r="AI18" s="128">
        <v>143.64132699999999</v>
      </c>
      <c r="AJ18" s="128">
        <v>48.472707</v>
      </c>
      <c r="AK18" s="128">
        <f t="shared" si="28"/>
        <v>192.114034</v>
      </c>
      <c r="AL18" s="128">
        <v>143.728284</v>
      </c>
      <c r="AM18" s="128">
        <v>48.454478000000002</v>
      </c>
      <c r="AN18" s="128">
        <f t="shared" si="29"/>
        <v>192.182762</v>
      </c>
      <c r="AO18" s="128">
        <v>143.91882799999999</v>
      </c>
      <c r="AP18" s="128">
        <v>48.442027000000003</v>
      </c>
      <c r="AQ18" s="128">
        <f t="shared" si="30"/>
        <v>192.36085499999999</v>
      </c>
      <c r="AR18" s="128">
        <v>144.247671</v>
      </c>
      <c r="AS18" s="128">
        <v>48.438517000000004</v>
      </c>
      <c r="AT18" s="128">
        <f t="shared" si="31"/>
        <v>192.68618800000002</v>
      </c>
      <c r="AU18" s="128">
        <v>144.77515500000001</v>
      </c>
      <c r="AV18" s="128">
        <v>48.450426000000007</v>
      </c>
      <c r="AW18" s="128">
        <f t="shared" si="32"/>
        <v>193.22558100000003</v>
      </c>
      <c r="AX18" s="128">
        <v>145.33075700000001</v>
      </c>
      <c r="AY18" s="128">
        <v>48.442225000000008</v>
      </c>
      <c r="AZ18" s="128">
        <f t="shared" si="33"/>
        <v>193.77298200000001</v>
      </c>
      <c r="BA18" s="11" t="s">
        <v>31</v>
      </c>
    </row>
    <row r="19" spans="1:53" x14ac:dyDescent="0.25">
      <c r="A19" s="24" t="s">
        <v>15</v>
      </c>
      <c r="B19" s="127">
        <v>180.86655099999999</v>
      </c>
      <c r="C19" s="127">
        <v>75.945459</v>
      </c>
      <c r="D19" s="128">
        <f t="shared" si="17"/>
        <v>256.81200999999999</v>
      </c>
      <c r="E19" s="127">
        <v>180.958035</v>
      </c>
      <c r="F19" s="127">
        <v>75.94941</v>
      </c>
      <c r="G19" s="128">
        <f t="shared" si="18"/>
        <v>256.907445</v>
      </c>
      <c r="H19" s="127">
        <v>180.964428</v>
      </c>
      <c r="I19" s="127">
        <v>75.970326</v>
      </c>
      <c r="J19" s="128">
        <f t="shared" si="19"/>
        <v>256.934754</v>
      </c>
      <c r="K19" s="127">
        <v>181.048473</v>
      </c>
      <c r="L19" s="127">
        <v>92.012513999999996</v>
      </c>
      <c r="M19" s="128">
        <f t="shared" si="20"/>
        <v>273.06098700000001</v>
      </c>
      <c r="N19" s="127">
        <v>181.04266200000001</v>
      </c>
      <c r="O19" s="127">
        <v>110.51939900000001</v>
      </c>
      <c r="P19" s="128">
        <f t="shared" si="21"/>
        <v>291.56206100000003</v>
      </c>
      <c r="Q19" s="127">
        <v>181.14887400000001</v>
      </c>
      <c r="R19" s="127">
        <v>110.52390400000002</v>
      </c>
      <c r="S19" s="128">
        <f t="shared" si="22"/>
        <v>291.67277799999999</v>
      </c>
      <c r="T19" s="127">
        <v>181.05585199999999</v>
      </c>
      <c r="U19" s="127">
        <v>110.53963899999999</v>
      </c>
      <c r="V19" s="128">
        <f t="shared" si="23"/>
        <v>291.59549099999998</v>
      </c>
      <c r="W19" s="127">
        <v>181.089473</v>
      </c>
      <c r="X19" s="127">
        <v>102.858701</v>
      </c>
      <c r="Y19" s="128">
        <f t="shared" si="24"/>
        <v>283.94817399999999</v>
      </c>
      <c r="Z19" s="127">
        <v>181.168181</v>
      </c>
      <c r="AA19" s="127">
        <v>102.83395000000002</v>
      </c>
      <c r="AB19" s="128">
        <f t="shared" si="25"/>
        <v>284.00213100000002</v>
      </c>
      <c r="AC19" s="127">
        <v>181.33476200000001</v>
      </c>
      <c r="AD19" s="127">
        <v>102.83672299999999</v>
      </c>
      <c r="AE19" s="128">
        <f t="shared" si="26"/>
        <v>284.17148500000002</v>
      </c>
      <c r="AF19" s="127">
        <v>181.302672</v>
      </c>
      <c r="AG19" s="127">
        <v>102.836223</v>
      </c>
      <c r="AH19" s="128">
        <f t="shared" si="27"/>
        <v>284.13889499999999</v>
      </c>
      <c r="AI19" s="127">
        <v>181.290121</v>
      </c>
      <c r="AJ19" s="127">
        <v>102.815849</v>
      </c>
      <c r="AK19" s="128">
        <f t="shared" si="28"/>
        <v>284.10597000000001</v>
      </c>
      <c r="AL19" s="127">
        <v>181.34794400000001</v>
      </c>
      <c r="AM19" s="128">
        <v>102.79907899999999</v>
      </c>
      <c r="AN19" s="128">
        <f t="shared" si="29"/>
        <v>284.14702299999999</v>
      </c>
      <c r="AO19" s="127">
        <v>181.42108099999999</v>
      </c>
      <c r="AP19" s="128">
        <v>102.776574</v>
      </c>
      <c r="AQ19" s="128">
        <f t="shared" si="30"/>
        <v>284.197655</v>
      </c>
      <c r="AR19" s="127">
        <v>181.49453500000001</v>
      </c>
      <c r="AS19" s="128">
        <v>102.77813399999999</v>
      </c>
      <c r="AT19" s="128">
        <f t="shared" si="31"/>
        <v>284.27266900000001</v>
      </c>
      <c r="AU19" s="127">
        <v>187.32614000000001</v>
      </c>
      <c r="AV19" s="128">
        <v>102.960545</v>
      </c>
      <c r="AW19" s="128">
        <f t="shared" si="32"/>
        <v>290.28668500000003</v>
      </c>
      <c r="AX19" s="127">
        <v>184.44716299999999</v>
      </c>
      <c r="AY19" s="128">
        <v>102.77864600000001</v>
      </c>
      <c r="AZ19" s="128">
        <f t="shared" si="33"/>
        <v>287.22580900000003</v>
      </c>
      <c r="BA19" s="12" t="s">
        <v>32</v>
      </c>
    </row>
    <row r="20" spans="1:53" x14ac:dyDescent="0.25">
      <c r="A20" s="28" t="s">
        <v>16</v>
      </c>
      <c r="B20" s="125">
        <f>B6+B9+B13</f>
        <v>3460.3801750000002</v>
      </c>
      <c r="C20" s="125">
        <f>C6+C9+C13</f>
        <v>781.66993400000013</v>
      </c>
      <c r="D20" s="125">
        <f>B20+C20</f>
        <v>4242.0501090000007</v>
      </c>
      <c r="E20" s="125">
        <f>E6+E9+E13</f>
        <v>3460.3801750000002</v>
      </c>
      <c r="F20" s="125">
        <f>F6+F9+F13</f>
        <v>781.66993400000001</v>
      </c>
      <c r="G20" s="125">
        <f>E20+F20</f>
        <v>4242.0501089999998</v>
      </c>
      <c r="H20" s="125">
        <f>H6+H9+H13</f>
        <v>3459.3801750000002</v>
      </c>
      <c r="I20" s="125">
        <f>I6+I9+I13</f>
        <v>781.66993400000001</v>
      </c>
      <c r="J20" s="125">
        <f>H20+I20</f>
        <v>4241.0501089999998</v>
      </c>
      <c r="K20" s="125">
        <f>K6+K9+K13</f>
        <v>3459.3801750000002</v>
      </c>
      <c r="L20" s="125">
        <f>L6+L9+L13</f>
        <v>791.6699339999999</v>
      </c>
      <c r="M20" s="125">
        <f>K20+L20</f>
        <v>4251.0501089999998</v>
      </c>
      <c r="N20" s="125">
        <f>N6+N9+N13</f>
        <v>3459.3801750000002</v>
      </c>
      <c r="O20" s="125">
        <f>O6+O9+O13</f>
        <v>791.6699339999999</v>
      </c>
      <c r="P20" s="125">
        <f>N20+O20</f>
        <v>4251.0501089999998</v>
      </c>
      <c r="Q20" s="125">
        <f>Q6+Q9+Q13</f>
        <v>3459.3801750000002</v>
      </c>
      <c r="R20" s="125">
        <f>R6+R9+R13</f>
        <v>791.66993400000001</v>
      </c>
      <c r="S20" s="125">
        <f>Q20+R20</f>
        <v>4251.0501089999998</v>
      </c>
      <c r="T20" s="125">
        <f>T6+T9+T13</f>
        <v>3459.3801749999998</v>
      </c>
      <c r="U20" s="125">
        <f>U6+U9+U13</f>
        <v>791.41993400000001</v>
      </c>
      <c r="V20" s="125">
        <f>T20+U20</f>
        <v>4250.8001089999998</v>
      </c>
      <c r="W20" s="125">
        <f>W6+W9+W13</f>
        <v>3459.3801750000002</v>
      </c>
      <c r="X20" s="125">
        <f>X6+X9+X13</f>
        <v>716.41207699999995</v>
      </c>
      <c r="Y20" s="125">
        <f>W20+X20</f>
        <v>4175.7922520000002</v>
      </c>
      <c r="Z20" s="125">
        <f>Z6+Z9+Z13</f>
        <v>3459.3801750000002</v>
      </c>
      <c r="AA20" s="125">
        <f>AA6+AA9+AA13</f>
        <v>716.41207699999995</v>
      </c>
      <c r="AB20" s="125">
        <f>Z20+AA20</f>
        <v>4175.7922520000002</v>
      </c>
      <c r="AC20" s="125">
        <f>AC6+AC9+AC13</f>
        <v>3458.3801750000002</v>
      </c>
      <c r="AD20" s="125">
        <f>AD6+AD9+AD13</f>
        <v>716.41207699999995</v>
      </c>
      <c r="AE20" s="125">
        <f>AC20+AD20</f>
        <v>4174.7922520000002</v>
      </c>
      <c r="AF20" s="125">
        <f>AF6+AF9+AF13</f>
        <v>3458.3801749999998</v>
      </c>
      <c r="AG20" s="125">
        <f>AG6+AG9+AG13</f>
        <v>716.41207700000007</v>
      </c>
      <c r="AH20" s="125">
        <f>AF20+AG20</f>
        <v>4174.7922520000002</v>
      </c>
      <c r="AI20" s="125">
        <f>AI6+AI9+AI13</f>
        <v>3458.3801750000002</v>
      </c>
      <c r="AJ20" s="125">
        <f>AJ6+AJ9+AJ13</f>
        <v>716.41207699999995</v>
      </c>
      <c r="AK20" s="125">
        <f>AI20+AJ20</f>
        <v>4174.7922520000002</v>
      </c>
      <c r="AL20" s="125">
        <f>AL6+AL9+AL13</f>
        <v>3458.3801750000002</v>
      </c>
      <c r="AM20" s="125">
        <f>AM6+AM9+AM13</f>
        <v>716.41207699999995</v>
      </c>
      <c r="AN20" s="125">
        <f>AL20+AM20</f>
        <v>4174.7922520000002</v>
      </c>
      <c r="AO20" s="125">
        <f>AO6+AO9+AO13</f>
        <v>3458.3801750000002</v>
      </c>
      <c r="AP20" s="125">
        <f>AP6+AP9+AP13</f>
        <v>716.41207699999995</v>
      </c>
      <c r="AQ20" s="125">
        <f>AO20+AP20</f>
        <v>4174.7922520000002</v>
      </c>
      <c r="AR20" s="125">
        <f>AR6+AR9+AR13</f>
        <v>3458.3801750000002</v>
      </c>
      <c r="AS20" s="125">
        <f>AS6+AS9+AS13</f>
        <v>716.41207699999995</v>
      </c>
      <c r="AT20" s="125">
        <f>AR20+AS20</f>
        <v>4174.7922520000002</v>
      </c>
      <c r="AU20" s="125">
        <f>AU6+AU9+AU13</f>
        <v>3490.9301750000004</v>
      </c>
      <c r="AV20" s="125">
        <f>AV6+AV9+AV13</f>
        <v>716.41207699999995</v>
      </c>
      <c r="AW20" s="125">
        <f>AU20+AV20</f>
        <v>4207.3422520000004</v>
      </c>
      <c r="AX20" s="125">
        <f>AX6+AX9+AX13</f>
        <v>3490.930175</v>
      </c>
      <c r="AY20" s="125">
        <f>AY6+AY9+AY13</f>
        <v>716.41207699999995</v>
      </c>
      <c r="AZ20" s="125">
        <f>AX20+AY20</f>
        <v>4207.3422520000004</v>
      </c>
      <c r="BA20" s="4" t="s">
        <v>16</v>
      </c>
    </row>
    <row r="21" spans="1:53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14"/>
    </row>
    <row r="22" spans="1:53" ht="18.75" x14ac:dyDescent="0.25">
      <c r="A22" s="56" t="s">
        <v>17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13" t="s">
        <v>33</v>
      </c>
    </row>
    <row r="23" spans="1:53" x14ac:dyDescent="0.25">
      <c r="A23" s="328" t="s">
        <v>2</v>
      </c>
      <c r="B23" s="330">
        <f>B4</f>
        <v>44319</v>
      </c>
      <c r="C23" s="330"/>
      <c r="D23" s="330"/>
      <c r="E23" s="330">
        <f>E4</f>
        <v>44320</v>
      </c>
      <c r="F23" s="330"/>
      <c r="G23" s="330"/>
      <c r="H23" s="330">
        <f>H4</f>
        <v>44321</v>
      </c>
      <c r="I23" s="330"/>
      <c r="J23" s="330"/>
      <c r="K23" s="330">
        <f>K4</f>
        <v>44322</v>
      </c>
      <c r="L23" s="330"/>
      <c r="M23" s="330"/>
      <c r="N23" s="330">
        <f>N4</f>
        <v>44323</v>
      </c>
      <c r="O23" s="330"/>
      <c r="P23" s="330"/>
      <c r="Q23" s="330">
        <f>Q4</f>
        <v>44326</v>
      </c>
      <c r="R23" s="330"/>
      <c r="S23" s="330"/>
      <c r="T23" s="330">
        <f>T4</f>
        <v>44327</v>
      </c>
      <c r="U23" s="330"/>
      <c r="V23" s="330"/>
      <c r="W23" s="330">
        <f>W4</f>
        <v>44333</v>
      </c>
      <c r="X23" s="330"/>
      <c r="Y23" s="330"/>
      <c r="Z23" s="330">
        <f>Z4</f>
        <v>44334</v>
      </c>
      <c r="AA23" s="330"/>
      <c r="AB23" s="330"/>
      <c r="AC23" s="330">
        <f>AC4</f>
        <v>44335</v>
      </c>
      <c r="AD23" s="330"/>
      <c r="AE23" s="330"/>
      <c r="AF23" s="330">
        <f>AF4</f>
        <v>44336</v>
      </c>
      <c r="AG23" s="330"/>
      <c r="AH23" s="330"/>
      <c r="AI23" s="330">
        <f>AI4</f>
        <v>44337</v>
      </c>
      <c r="AJ23" s="330"/>
      <c r="AK23" s="330"/>
      <c r="AL23" s="330">
        <f>AL4</f>
        <v>44340</v>
      </c>
      <c r="AM23" s="330"/>
      <c r="AN23" s="330"/>
      <c r="AO23" s="330">
        <f>AO4</f>
        <v>44341</v>
      </c>
      <c r="AP23" s="330"/>
      <c r="AQ23" s="330"/>
      <c r="AR23" s="330">
        <f>AR4</f>
        <v>44343</v>
      </c>
      <c r="AS23" s="330"/>
      <c r="AT23" s="330"/>
      <c r="AU23" s="330">
        <f>AU4</f>
        <v>44344</v>
      </c>
      <c r="AV23" s="330"/>
      <c r="AW23" s="330"/>
      <c r="AX23" s="330">
        <f>AX4</f>
        <v>44347</v>
      </c>
      <c r="AY23" s="330"/>
      <c r="AZ23" s="330"/>
      <c r="BA23" s="320" t="s">
        <v>20</v>
      </c>
    </row>
    <row r="24" spans="1:53" x14ac:dyDescent="0.25">
      <c r="A24" s="329"/>
      <c r="B24" s="198" t="s">
        <v>21</v>
      </c>
      <c r="C24" s="198" t="s">
        <v>22</v>
      </c>
      <c r="D24" s="198" t="s">
        <v>16</v>
      </c>
      <c r="E24" s="200" t="s">
        <v>21</v>
      </c>
      <c r="F24" s="200" t="s">
        <v>22</v>
      </c>
      <c r="G24" s="200" t="s">
        <v>16</v>
      </c>
      <c r="H24" s="202" t="s">
        <v>21</v>
      </c>
      <c r="I24" s="202" t="s">
        <v>22</v>
      </c>
      <c r="J24" s="202" t="s">
        <v>16</v>
      </c>
      <c r="K24" s="204" t="s">
        <v>21</v>
      </c>
      <c r="L24" s="204" t="s">
        <v>22</v>
      </c>
      <c r="M24" s="204" t="s">
        <v>16</v>
      </c>
      <c r="N24" s="206" t="s">
        <v>21</v>
      </c>
      <c r="O24" s="206" t="s">
        <v>22</v>
      </c>
      <c r="P24" s="206" t="s">
        <v>16</v>
      </c>
      <c r="Q24" s="208" t="s">
        <v>21</v>
      </c>
      <c r="R24" s="208" t="s">
        <v>22</v>
      </c>
      <c r="S24" s="208" t="s">
        <v>16</v>
      </c>
      <c r="T24" s="211" t="s">
        <v>21</v>
      </c>
      <c r="U24" s="211" t="s">
        <v>22</v>
      </c>
      <c r="V24" s="211" t="s">
        <v>16</v>
      </c>
      <c r="W24" s="212" t="s">
        <v>21</v>
      </c>
      <c r="X24" s="212" t="s">
        <v>22</v>
      </c>
      <c r="Y24" s="212" t="s">
        <v>16</v>
      </c>
      <c r="Z24" s="214" t="s">
        <v>21</v>
      </c>
      <c r="AA24" s="214" t="s">
        <v>22</v>
      </c>
      <c r="AB24" s="214" t="s">
        <v>16</v>
      </c>
      <c r="AC24" s="216" t="s">
        <v>21</v>
      </c>
      <c r="AD24" s="216" t="s">
        <v>22</v>
      </c>
      <c r="AE24" s="216" t="s">
        <v>16</v>
      </c>
      <c r="AF24" s="218" t="s">
        <v>21</v>
      </c>
      <c r="AG24" s="218" t="s">
        <v>22</v>
      </c>
      <c r="AH24" s="218" t="s">
        <v>16</v>
      </c>
      <c r="AI24" s="220" t="s">
        <v>21</v>
      </c>
      <c r="AJ24" s="220" t="s">
        <v>22</v>
      </c>
      <c r="AK24" s="220" t="s">
        <v>16</v>
      </c>
      <c r="AL24" s="222" t="s">
        <v>21</v>
      </c>
      <c r="AM24" s="222" t="s">
        <v>22</v>
      </c>
      <c r="AN24" s="222" t="s">
        <v>16</v>
      </c>
      <c r="AO24" s="224" t="s">
        <v>21</v>
      </c>
      <c r="AP24" s="224" t="s">
        <v>22</v>
      </c>
      <c r="AQ24" s="224" t="s">
        <v>16</v>
      </c>
      <c r="AR24" s="226" t="s">
        <v>21</v>
      </c>
      <c r="AS24" s="226" t="s">
        <v>22</v>
      </c>
      <c r="AT24" s="226" t="s">
        <v>16</v>
      </c>
      <c r="AU24" s="228" t="s">
        <v>21</v>
      </c>
      <c r="AV24" s="228" t="s">
        <v>22</v>
      </c>
      <c r="AW24" s="228" t="s">
        <v>16</v>
      </c>
      <c r="AX24" s="196" t="s">
        <v>21</v>
      </c>
      <c r="AY24" s="196" t="s">
        <v>22</v>
      </c>
      <c r="AZ24" s="196" t="s">
        <v>16</v>
      </c>
      <c r="BA24" s="320"/>
    </row>
    <row r="25" spans="1:53" x14ac:dyDescent="0.25">
      <c r="A25" s="33" t="s">
        <v>3</v>
      </c>
      <c r="B25" s="52">
        <f t="shared" ref="B25:AW25" si="34">(B6/B20)*100</f>
        <v>33.282808730690981</v>
      </c>
      <c r="C25" s="52">
        <f t="shared" si="34"/>
        <v>43.463244551504012</v>
      </c>
      <c r="D25" s="52">
        <f t="shared" si="34"/>
        <v>35.158727305830602</v>
      </c>
      <c r="E25" s="52">
        <f t="shared" si="34"/>
        <v>33.086810728824034</v>
      </c>
      <c r="F25" s="52">
        <f t="shared" si="34"/>
        <v>43.095164384306486</v>
      </c>
      <c r="G25" s="52">
        <f t="shared" si="34"/>
        <v>34.931020236093111</v>
      </c>
      <c r="H25" s="52">
        <f t="shared" si="34"/>
        <v>31.875098174198218</v>
      </c>
      <c r="I25" s="52">
        <f t="shared" si="34"/>
        <v>43.121621970943046</v>
      </c>
      <c r="J25" s="52">
        <f t="shared" si="34"/>
        <v>33.947950248092674</v>
      </c>
      <c r="K25" s="52">
        <f t="shared" si="34"/>
        <v>31.785220917501501</v>
      </c>
      <c r="L25" s="52">
        <f t="shared" si="34"/>
        <v>43.620000604949077</v>
      </c>
      <c r="M25" s="52">
        <f t="shared" si="34"/>
        <v>33.989203231008069</v>
      </c>
      <c r="N25" s="52">
        <f t="shared" si="34"/>
        <v>31.473194992221398</v>
      </c>
      <c r="O25" s="52">
        <f t="shared" si="34"/>
        <v>43.614511574971594</v>
      </c>
      <c r="P25" s="52">
        <f t="shared" si="34"/>
        <v>33.734263446199243</v>
      </c>
      <c r="Q25" s="52">
        <f t="shared" si="34"/>
        <v>30.764303637139278</v>
      </c>
      <c r="R25" s="52">
        <f t="shared" si="34"/>
        <v>43.522106272132334</v>
      </c>
      <c r="S25" s="52">
        <f t="shared" si="34"/>
        <v>33.140179835033798</v>
      </c>
      <c r="T25" s="52">
        <f t="shared" si="34"/>
        <v>32.819041781090164</v>
      </c>
      <c r="U25" s="52">
        <f t="shared" si="34"/>
        <v>43.877497151847074</v>
      </c>
      <c r="V25" s="52">
        <f t="shared" si="34"/>
        <v>34.877920532207277</v>
      </c>
      <c r="W25" s="52">
        <f t="shared" si="34"/>
        <v>32.590960315600462</v>
      </c>
      <c r="X25" s="52">
        <f t="shared" si="34"/>
        <v>41.918602943931113</v>
      </c>
      <c r="Y25" s="52">
        <f t="shared" si="34"/>
        <v>34.191240077045862</v>
      </c>
      <c r="Z25" s="52">
        <f t="shared" si="34"/>
        <v>32.608597723723733</v>
      </c>
      <c r="AA25" s="52">
        <f t="shared" si="34"/>
        <v>41.971241643376153</v>
      </c>
      <c r="AB25" s="52">
        <f t="shared" si="34"/>
        <v>34.214882417000091</v>
      </c>
      <c r="AC25" s="52">
        <f t="shared" si="34"/>
        <v>34.638731469133518</v>
      </c>
      <c r="AD25" s="52">
        <f t="shared" si="34"/>
        <v>41.94318935245979</v>
      </c>
      <c r="AE25" s="52">
        <f t="shared" si="34"/>
        <v>35.892207457320922</v>
      </c>
      <c r="AF25" s="52">
        <f t="shared" si="34"/>
        <v>35.325334641672242</v>
      </c>
      <c r="AG25" s="52">
        <f t="shared" si="34"/>
        <v>41.867350876610082</v>
      </c>
      <c r="AH25" s="52">
        <f t="shared" si="34"/>
        <v>36.447972405597923</v>
      </c>
      <c r="AI25" s="52">
        <f t="shared" si="34"/>
        <v>37.335379127310667</v>
      </c>
      <c r="AJ25" s="52">
        <f t="shared" si="34"/>
        <v>41.778953148496406</v>
      </c>
      <c r="AK25" s="52">
        <f t="shared" si="34"/>
        <v>38.097915297175369</v>
      </c>
      <c r="AL25" s="52">
        <f t="shared" si="34"/>
        <v>36.655923260374344</v>
      </c>
      <c r="AM25" s="52">
        <f t="shared" si="34"/>
        <v>41.72883185496606</v>
      </c>
      <c r="AN25" s="52">
        <f t="shared" si="34"/>
        <v>37.526455915248732</v>
      </c>
      <c r="AO25" s="52">
        <f t="shared" si="34"/>
        <v>36.642084296010054</v>
      </c>
      <c r="AP25" s="52">
        <f t="shared" si="34"/>
        <v>41.71132838119366</v>
      </c>
      <c r="AQ25" s="52">
        <f t="shared" si="34"/>
        <v>37.511988105510156</v>
      </c>
      <c r="AR25" s="52">
        <f t="shared" si="34"/>
        <v>36.57909813226361</v>
      </c>
      <c r="AS25" s="52">
        <f t="shared" si="34"/>
        <v>41.697656082366684</v>
      </c>
      <c r="AT25" s="52">
        <f t="shared" si="34"/>
        <v>37.457464410375167</v>
      </c>
      <c r="AU25" s="52">
        <f t="shared" si="34"/>
        <v>36.502262695643864</v>
      </c>
      <c r="AV25" s="52">
        <f t="shared" si="34"/>
        <v>41.690262292995939</v>
      </c>
      <c r="AW25" s="52">
        <f t="shared" si="34"/>
        <v>37.385657804574542</v>
      </c>
      <c r="AX25" s="52">
        <f t="shared" ref="AX25" si="35">(AX6/AX20)*100</f>
        <v>35.25697399547672</v>
      </c>
      <c r="AY25" s="52">
        <f t="shared" ref="AY25:AZ25" si="36">(AY6/AY20)*100</f>
        <v>41.56492939747023</v>
      </c>
      <c r="AZ25" s="52">
        <f t="shared" si="36"/>
        <v>36.331071409115303</v>
      </c>
      <c r="BA25" s="36" t="s">
        <v>3</v>
      </c>
    </row>
    <row r="26" spans="1:53" x14ac:dyDescent="0.25">
      <c r="A26" s="26" t="s">
        <v>4</v>
      </c>
      <c r="B26" s="129">
        <f t="shared" ref="B26:AW26" si="37">(B7/B20)*100</f>
        <v>33.282808730690981</v>
      </c>
      <c r="C26" s="129">
        <f t="shared" si="37"/>
        <v>34.979188415349746</v>
      </c>
      <c r="D26" s="129">
        <f t="shared" si="37"/>
        <v>33.595395560660968</v>
      </c>
      <c r="E26" s="129">
        <f t="shared" si="37"/>
        <v>33.086810728824034</v>
      </c>
      <c r="F26" s="129">
        <f t="shared" si="37"/>
        <v>34.611747904327096</v>
      </c>
      <c r="G26" s="129">
        <f t="shared" si="37"/>
        <v>33.367806358460911</v>
      </c>
      <c r="H26" s="129">
        <f t="shared" si="37"/>
        <v>31.875098174198218</v>
      </c>
      <c r="I26" s="129">
        <f t="shared" si="37"/>
        <v>34.635518935029161</v>
      </c>
      <c r="J26" s="129">
        <f t="shared" si="37"/>
        <v>32.383872618846254</v>
      </c>
      <c r="K26" s="129">
        <f t="shared" si="37"/>
        <v>31.785220917501501</v>
      </c>
      <c r="L26" s="129">
        <f t="shared" si="37"/>
        <v>35.108458975530574</v>
      </c>
      <c r="M26" s="129">
        <f t="shared" si="37"/>
        <v>32.404105095906317</v>
      </c>
      <c r="N26" s="129">
        <f t="shared" si="37"/>
        <v>31.473194992221398</v>
      </c>
      <c r="O26" s="129">
        <f t="shared" si="37"/>
        <v>35.091096310346934</v>
      </c>
      <c r="P26" s="129">
        <f t="shared" si="37"/>
        <v>32.146954092749318</v>
      </c>
      <c r="Q26" s="129">
        <f t="shared" si="37"/>
        <v>30.764303637139278</v>
      </c>
      <c r="R26" s="129">
        <f t="shared" si="37"/>
        <v>35.000557441909869</v>
      </c>
      <c r="S26" s="129">
        <f t="shared" si="37"/>
        <v>31.553218066289329</v>
      </c>
      <c r="T26" s="129">
        <f t="shared" si="37"/>
        <v>32.819041781090164</v>
      </c>
      <c r="U26" s="129">
        <f t="shared" si="37"/>
        <v>35.249139807489357</v>
      </c>
      <c r="V26" s="129">
        <f t="shared" si="37"/>
        <v>33.271480844407783</v>
      </c>
      <c r="W26" s="129">
        <f t="shared" si="37"/>
        <v>32.590960315600462</v>
      </c>
      <c r="X26" s="129">
        <f t="shared" si="37"/>
        <v>33.812685572580044</v>
      </c>
      <c r="Y26" s="129">
        <f t="shared" si="37"/>
        <v>32.800563350439397</v>
      </c>
      <c r="Z26" s="129">
        <f t="shared" si="37"/>
        <v>32.608597723723733</v>
      </c>
      <c r="AA26" s="129">
        <f t="shared" si="37"/>
        <v>33.870907650821195</v>
      </c>
      <c r="AB26" s="129">
        <f t="shared" si="37"/>
        <v>32.825163592453549</v>
      </c>
      <c r="AC26" s="129">
        <f t="shared" si="37"/>
        <v>34.638731469133518</v>
      </c>
      <c r="AD26" s="129">
        <f t="shared" si="37"/>
        <v>33.843413697784435</v>
      </c>
      <c r="AE26" s="129">
        <f t="shared" si="37"/>
        <v>34.502251562576674</v>
      </c>
      <c r="AF26" s="129">
        <f t="shared" si="37"/>
        <v>35.325334641672242</v>
      </c>
      <c r="AG26" s="129">
        <f t="shared" si="37"/>
        <v>33.771225355822693</v>
      </c>
      <c r="AH26" s="129">
        <f t="shared" si="37"/>
        <v>35.058642889327658</v>
      </c>
      <c r="AI26" s="129">
        <f t="shared" si="37"/>
        <v>37.335379127310667</v>
      </c>
      <c r="AJ26" s="129">
        <f t="shared" si="37"/>
        <v>33.6806358723626</v>
      </c>
      <c r="AK26" s="129">
        <f t="shared" si="37"/>
        <v>36.708209666381258</v>
      </c>
      <c r="AL26" s="129">
        <f t="shared" si="37"/>
        <v>36.655923260374344</v>
      </c>
      <c r="AM26" s="129">
        <f t="shared" si="37"/>
        <v>33.611750796881111</v>
      </c>
      <c r="AN26" s="129">
        <f t="shared" si="37"/>
        <v>36.133530339799051</v>
      </c>
      <c r="AO26" s="129">
        <f t="shared" si="37"/>
        <v>36.642084296010054</v>
      </c>
      <c r="AP26" s="129">
        <f t="shared" si="37"/>
        <v>33.576607335724738</v>
      </c>
      <c r="AQ26" s="129">
        <f t="shared" si="37"/>
        <v>36.116035433324356</v>
      </c>
      <c r="AR26" s="129">
        <f t="shared" si="37"/>
        <v>36.57909813226361</v>
      </c>
      <c r="AS26" s="129">
        <f t="shared" si="37"/>
        <v>33.539205677014287</v>
      </c>
      <c r="AT26" s="129">
        <f t="shared" si="37"/>
        <v>36.057439679276285</v>
      </c>
      <c r="AU26" s="129">
        <f t="shared" si="37"/>
        <v>36.502262695643864</v>
      </c>
      <c r="AV26" s="129">
        <f t="shared" si="37"/>
        <v>33.519249285352295</v>
      </c>
      <c r="AW26" s="129">
        <f t="shared" si="37"/>
        <v>35.994325212789946</v>
      </c>
      <c r="AX26" s="129">
        <f t="shared" ref="AX26" si="38">(AX7/AX20)*100</f>
        <v>35.25697399547672</v>
      </c>
      <c r="AY26" s="129">
        <f t="shared" ref="AY26:AZ26" si="39">(AY7/AY20)*100</f>
        <v>33.393846597591633</v>
      </c>
      <c r="AZ26" s="129">
        <f t="shared" si="39"/>
        <v>34.939726933343849</v>
      </c>
      <c r="BA26" s="2" t="s">
        <v>23</v>
      </c>
    </row>
    <row r="27" spans="1:53" x14ac:dyDescent="0.25">
      <c r="A27" s="27" t="s">
        <v>5</v>
      </c>
      <c r="B27" s="53">
        <f t="shared" ref="B27:AW27" si="40">(B8/B20)*100</f>
        <v>0</v>
      </c>
      <c r="C27" s="53">
        <f t="shared" si="40"/>
        <v>8.4840561361542637</v>
      </c>
      <c r="D27" s="53">
        <f t="shared" si="40"/>
        <v>1.563331745169632</v>
      </c>
      <c r="E27" s="53">
        <f t="shared" si="40"/>
        <v>0</v>
      </c>
      <c r="F27" s="53">
        <f t="shared" si="40"/>
        <v>8.4834164799793861</v>
      </c>
      <c r="G27" s="53">
        <f t="shared" si="40"/>
        <v>1.5632138776322031</v>
      </c>
      <c r="H27" s="53">
        <f t="shared" si="40"/>
        <v>0</v>
      </c>
      <c r="I27" s="53">
        <f t="shared" si="40"/>
        <v>8.4861030359138763</v>
      </c>
      <c r="J27" s="53">
        <f t="shared" si="40"/>
        <v>1.5640776292464222</v>
      </c>
      <c r="K27" s="53">
        <f t="shared" si="40"/>
        <v>0</v>
      </c>
      <c r="L27" s="53">
        <f t="shared" si="40"/>
        <v>8.5115416294185042</v>
      </c>
      <c r="M27" s="53">
        <f t="shared" si="40"/>
        <v>1.5850981351017521</v>
      </c>
      <c r="N27" s="53">
        <f t="shared" si="40"/>
        <v>0</v>
      </c>
      <c r="O27" s="53">
        <f t="shared" si="40"/>
        <v>8.5234152646246635</v>
      </c>
      <c r="P27" s="53">
        <f t="shared" si="40"/>
        <v>1.5873093534499192</v>
      </c>
      <c r="Q27" s="53">
        <f t="shared" si="40"/>
        <v>0</v>
      </c>
      <c r="R27" s="53">
        <f t="shared" si="40"/>
        <v>8.5215488302224678</v>
      </c>
      <c r="S27" s="53">
        <f t="shared" si="40"/>
        <v>1.586961768744467</v>
      </c>
      <c r="T27" s="53">
        <f t="shared" si="40"/>
        <v>0</v>
      </c>
      <c r="U27" s="53">
        <f t="shared" si="40"/>
        <v>8.6283573443577168</v>
      </c>
      <c r="V27" s="53">
        <f t="shared" si="40"/>
        <v>1.6064396877994904</v>
      </c>
      <c r="W27" s="53">
        <f t="shared" si="40"/>
        <v>0</v>
      </c>
      <c r="X27" s="53">
        <f t="shared" si="40"/>
        <v>8.1059173713510688</v>
      </c>
      <c r="Y27" s="53">
        <f t="shared" si="40"/>
        <v>1.390676726606465</v>
      </c>
      <c r="Z27" s="53">
        <f t="shared" si="40"/>
        <v>0</v>
      </c>
      <c r="AA27" s="53">
        <f t="shared" si="40"/>
        <v>8.1003339925549582</v>
      </c>
      <c r="AB27" s="53">
        <f t="shared" si="40"/>
        <v>1.3897188245465424</v>
      </c>
      <c r="AC27" s="53">
        <f t="shared" si="40"/>
        <v>0</v>
      </c>
      <c r="AD27" s="53">
        <f t="shared" si="40"/>
        <v>8.0997756546753461</v>
      </c>
      <c r="AE27" s="53">
        <f t="shared" si="40"/>
        <v>1.3899558947442445</v>
      </c>
      <c r="AF27" s="53">
        <f t="shared" si="40"/>
        <v>0</v>
      </c>
      <c r="AG27" s="53">
        <f t="shared" si="40"/>
        <v>8.0961255207873872</v>
      </c>
      <c r="AH27" s="53">
        <f t="shared" si="40"/>
        <v>1.3893295162702626</v>
      </c>
      <c r="AI27" s="53">
        <f t="shared" si="40"/>
        <v>0</v>
      </c>
      <c r="AJ27" s="53">
        <f t="shared" si="40"/>
        <v>8.0983172761338018</v>
      </c>
      <c r="AK27" s="53">
        <f t="shared" si="40"/>
        <v>1.3897056307941043</v>
      </c>
      <c r="AL27" s="53">
        <f t="shared" si="40"/>
        <v>0</v>
      </c>
      <c r="AM27" s="53">
        <f t="shared" si="40"/>
        <v>8.1170810580849544</v>
      </c>
      <c r="AN27" s="53">
        <f t="shared" si="40"/>
        <v>1.3929255754496881</v>
      </c>
      <c r="AO27" s="53">
        <f t="shared" si="40"/>
        <v>0</v>
      </c>
      <c r="AP27" s="53">
        <f t="shared" si="40"/>
        <v>8.1347210454689201</v>
      </c>
      <c r="AQ27" s="53">
        <f t="shared" si="40"/>
        <v>1.3959526721858062</v>
      </c>
      <c r="AR27" s="53">
        <f t="shared" si="40"/>
        <v>0</v>
      </c>
      <c r="AS27" s="53">
        <f t="shared" si="40"/>
        <v>8.1584504053523919</v>
      </c>
      <c r="AT27" s="53">
        <f t="shared" si="40"/>
        <v>1.4000247310988827</v>
      </c>
      <c r="AU27" s="53">
        <f t="shared" si="40"/>
        <v>0</v>
      </c>
      <c r="AV27" s="53">
        <f t="shared" si="40"/>
        <v>8.1710130076436442</v>
      </c>
      <c r="AW27" s="53">
        <f t="shared" si="40"/>
        <v>1.3913325917845962</v>
      </c>
      <c r="AX27" s="53">
        <f t="shared" ref="AX27" si="41">(AX8/AX20)*100</f>
        <v>0</v>
      </c>
      <c r="AY27" s="53">
        <f t="shared" ref="AY27:AZ27" si="42">(AY8/AY20)*100</f>
        <v>8.1710827998785955</v>
      </c>
      <c r="AZ27" s="53">
        <f t="shared" si="42"/>
        <v>1.391344475771447</v>
      </c>
      <c r="BA27" s="3" t="s">
        <v>24</v>
      </c>
    </row>
    <row r="28" spans="1:53" x14ac:dyDescent="0.25">
      <c r="A28" s="34" t="s">
        <v>6</v>
      </c>
      <c r="B28" s="52">
        <f t="shared" ref="B28:AW28" si="43">(B9/B20)*100</f>
        <v>14.104341121998248</v>
      </c>
      <c r="C28" s="52">
        <f t="shared" si="43"/>
        <v>11.194617855162379</v>
      </c>
      <c r="D28" s="52">
        <f t="shared" si="43"/>
        <v>13.568175085411276</v>
      </c>
      <c r="E28" s="52">
        <f t="shared" si="43"/>
        <v>14.275030459622833</v>
      </c>
      <c r="F28" s="52">
        <f t="shared" si="43"/>
        <v>11.578411560089505</v>
      </c>
      <c r="G28" s="52">
        <f t="shared" si="43"/>
        <v>13.778132529834291</v>
      </c>
      <c r="H28" s="52">
        <f t="shared" si="43"/>
        <v>15.452679293914262</v>
      </c>
      <c r="I28" s="52">
        <f t="shared" si="43"/>
        <v>11.578411560089505</v>
      </c>
      <c r="J28" s="52">
        <f t="shared" si="43"/>
        <v>14.738611191448198</v>
      </c>
      <c r="K28" s="52">
        <f t="shared" si="43"/>
        <v>15.543548173337149</v>
      </c>
      <c r="L28" s="52">
        <f t="shared" si="43"/>
        <v>11.472456525044693</v>
      </c>
      <c r="M28" s="52">
        <f t="shared" si="43"/>
        <v>14.785391771066511</v>
      </c>
      <c r="N28" s="52">
        <f t="shared" si="43"/>
        <v>15.850178276517408</v>
      </c>
      <c r="O28" s="52">
        <f t="shared" si="43"/>
        <v>11.45982499822963</v>
      </c>
      <c r="P28" s="52">
        <f t="shared" si="43"/>
        <v>15.032566015796167</v>
      </c>
      <c r="Q28" s="52">
        <f t="shared" si="43"/>
        <v>16.575004653832242</v>
      </c>
      <c r="R28" s="52">
        <f t="shared" si="43"/>
        <v>11.459824998229628</v>
      </c>
      <c r="S28" s="52">
        <f t="shared" si="43"/>
        <v>15.622408510169834</v>
      </c>
      <c r="T28" s="52">
        <f t="shared" si="43"/>
        <v>14.571481002373496</v>
      </c>
      <c r="U28" s="52">
        <f t="shared" si="43"/>
        <v>11.084379509702872</v>
      </c>
      <c r="V28" s="52">
        <f t="shared" si="43"/>
        <v>13.922247549278966</v>
      </c>
      <c r="W28" s="52">
        <f t="shared" si="43"/>
        <v>14.840199660911798</v>
      </c>
      <c r="X28" s="52">
        <f t="shared" si="43"/>
        <v>11.249669231916091</v>
      </c>
      <c r="Y28" s="52">
        <f t="shared" si="43"/>
        <v>14.224196946472038</v>
      </c>
      <c r="Z28" s="52">
        <f t="shared" si="43"/>
        <v>14.809254811087655</v>
      </c>
      <c r="AA28" s="52">
        <f t="shared" si="43"/>
        <v>11.249669231916091</v>
      </c>
      <c r="AB28" s="52">
        <f t="shared" si="43"/>
        <v>14.198561092593359</v>
      </c>
      <c r="AC28" s="52">
        <f t="shared" si="43"/>
        <v>12.750663683179367</v>
      </c>
      <c r="AD28" s="52">
        <f t="shared" si="43"/>
        <v>11.249669231916091</v>
      </c>
      <c r="AE28" s="52">
        <f t="shared" si="43"/>
        <v>12.493086661980325</v>
      </c>
      <c r="AF28" s="52">
        <f t="shared" si="43"/>
        <v>12.068899452328141</v>
      </c>
      <c r="AG28" s="52">
        <f t="shared" si="43"/>
        <v>11.249669231916089</v>
      </c>
      <c r="AH28" s="52">
        <f t="shared" si="43"/>
        <v>11.928316067977603</v>
      </c>
      <c r="AI28" s="52">
        <f t="shared" si="43"/>
        <v>10.056020691825761</v>
      </c>
      <c r="AJ28" s="52">
        <f t="shared" si="43"/>
        <v>11.249669231916091</v>
      </c>
      <c r="AK28" s="52">
        <f t="shared" si="43"/>
        <v>10.260855849648156</v>
      </c>
      <c r="AL28" s="52">
        <f t="shared" si="43"/>
        <v>10.720294104161061</v>
      </c>
      <c r="AM28" s="52">
        <f t="shared" si="43"/>
        <v>11.249669231916091</v>
      </c>
      <c r="AN28" s="52">
        <f t="shared" si="43"/>
        <v>10.811137123859931</v>
      </c>
      <c r="AO28" s="52">
        <f t="shared" si="43"/>
        <v>10.699012464701049</v>
      </c>
      <c r="AP28" s="52">
        <f t="shared" si="43"/>
        <v>11.23710662962484</v>
      </c>
      <c r="AQ28" s="52">
        <f t="shared" si="43"/>
        <v>10.791351708199921</v>
      </c>
      <c r="AR28" s="52">
        <f t="shared" si="43"/>
        <v>10.72617402452002</v>
      </c>
      <c r="AS28" s="52">
        <f t="shared" si="43"/>
        <v>11.23710662962484</v>
      </c>
      <c r="AT28" s="52">
        <f t="shared" si="43"/>
        <v>10.813852229023443</v>
      </c>
      <c r="AU28" s="52">
        <f t="shared" si="43"/>
        <v>10.905896621091827</v>
      </c>
      <c r="AV28" s="52">
        <f t="shared" si="43"/>
        <v>11.23710662962484</v>
      </c>
      <c r="AW28" s="52">
        <f t="shared" si="43"/>
        <v>10.962293946511103</v>
      </c>
      <c r="AX28" s="52">
        <f t="shared" ref="AX28" si="44">(AX9/AX20)*100</f>
        <v>12.141283690957811</v>
      </c>
      <c r="AY28" s="52">
        <f t="shared" ref="AY28:AZ28" si="45">(AY9/AY20)*100</f>
        <v>11.23710662962484</v>
      </c>
      <c r="AZ28" s="52">
        <f t="shared" si="45"/>
        <v>11.987323464361699</v>
      </c>
      <c r="BA28" s="37" t="s">
        <v>25</v>
      </c>
    </row>
    <row r="29" spans="1:53" ht="45" x14ac:dyDescent="0.25">
      <c r="A29" s="29" t="s">
        <v>7</v>
      </c>
      <c r="B29" s="129">
        <f t="shared" ref="B29:AW29" si="46">(B10/B20)*100</f>
        <v>14.104341121998248</v>
      </c>
      <c r="C29" s="129">
        <f t="shared" si="46"/>
        <v>11.194617855162379</v>
      </c>
      <c r="D29" s="129">
        <f t="shared" si="46"/>
        <v>13.568175085411276</v>
      </c>
      <c r="E29" s="129">
        <f t="shared" si="46"/>
        <v>14.275030459622833</v>
      </c>
      <c r="F29" s="129">
        <f t="shared" si="46"/>
        <v>11.578411560089505</v>
      </c>
      <c r="G29" s="129">
        <f t="shared" si="46"/>
        <v>13.778132529834291</v>
      </c>
      <c r="H29" s="129">
        <f t="shared" si="46"/>
        <v>15.452679293914262</v>
      </c>
      <c r="I29" s="129">
        <f t="shared" si="46"/>
        <v>11.578411560089505</v>
      </c>
      <c r="J29" s="129">
        <f t="shared" si="46"/>
        <v>14.738611191448198</v>
      </c>
      <c r="K29" s="129">
        <f t="shared" si="46"/>
        <v>15.543548173337149</v>
      </c>
      <c r="L29" s="129">
        <f t="shared" si="46"/>
        <v>11.472456525044693</v>
      </c>
      <c r="M29" s="129">
        <f t="shared" si="46"/>
        <v>14.785391771066511</v>
      </c>
      <c r="N29" s="129">
        <f t="shared" si="46"/>
        <v>15.850178276517408</v>
      </c>
      <c r="O29" s="129">
        <f t="shared" si="46"/>
        <v>11.45982499822963</v>
      </c>
      <c r="P29" s="129">
        <f t="shared" si="46"/>
        <v>15.032566015796167</v>
      </c>
      <c r="Q29" s="129">
        <f t="shared" si="46"/>
        <v>16.575004653832242</v>
      </c>
      <c r="R29" s="129">
        <f t="shared" si="46"/>
        <v>11.459824998229628</v>
      </c>
      <c r="S29" s="129">
        <f t="shared" si="46"/>
        <v>15.622408510169834</v>
      </c>
      <c r="T29" s="129">
        <f t="shared" si="46"/>
        <v>14.571481002373496</v>
      </c>
      <c r="U29" s="129">
        <f t="shared" si="46"/>
        <v>11.084379509702872</v>
      </c>
      <c r="V29" s="129">
        <f t="shared" si="46"/>
        <v>13.922247549278966</v>
      </c>
      <c r="W29" s="129">
        <f t="shared" si="46"/>
        <v>14.840199660911798</v>
      </c>
      <c r="X29" s="129">
        <f t="shared" si="46"/>
        <v>11.249669231916091</v>
      </c>
      <c r="Y29" s="129">
        <f t="shared" si="46"/>
        <v>14.224196946472038</v>
      </c>
      <c r="Z29" s="129">
        <f t="shared" si="46"/>
        <v>14.809254811087655</v>
      </c>
      <c r="AA29" s="129">
        <f t="shared" si="46"/>
        <v>11.249669231916091</v>
      </c>
      <c r="AB29" s="129">
        <f t="shared" si="46"/>
        <v>14.198561092593359</v>
      </c>
      <c r="AC29" s="129">
        <f t="shared" si="46"/>
        <v>12.750663683179367</v>
      </c>
      <c r="AD29" s="129">
        <f t="shared" si="46"/>
        <v>11.249669231916091</v>
      </c>
      <c r="AE29" s="129">
        <f t="shared" si="46"/>
        <v>12.493086661980325</v>
      </c>
      <c r="AF29" s="129">
        <f t="shared" si="46"/>
        <v>12.068899452328141</v>
      </c>
      <c r="AG29" s="129">
        <f t="shared" si="46"/>
        <v>11.249669231916089</v>
      </c>
      <c r="AH29" s="129">
        <f t="shared" si="46"/>
        <v>11.928316067977603</v>
      </c>
      <c r="AI29" s="129">
        <f t="shared" si="46"/>
        <v>10.056020691825761</v>
      </c>
      <c r="AJ29" s="129">
        <f t="shared" si="46"/>
        <v>11.249669231916091</v>
      </c>
      <c r="AK29" s="129">
        <f t="shared" si="46"/>
        <v>10.260855849648156</v>
      </c>
      <c r="AL29" s="129">
        <f t="shared" si="46"/>
        <v>10.720294104161061</v>
      </c>
      <c r="AM29" s="129">
        <f t="shared" si="46"/>
        <v>11.249669231916091</v>
      </c>
      <c r="AN29" s="129">
        <f t="shared" si="46"/>
        <v>10.811137123859931</v>
      </c>
      <c r="AO29" s="129">
        <f t="shared" si="46"/>
        <v>10.699012464701049</v>
      </c>
      <c r="AP29" s="129">
        <f t="shared" si="46"/>
        <v>11.23710662962484</v>
      </c>
      <c r="AQ29" s="129">
        <f t="shared" si="46"/>
        <v>10.791351708199921</v>
      </c>
      <c r="AR29" s="129">
        <f t="shared" si="46"/>
        <v>10.72617402452002</v>
      </c>
      <c r="AS29" s="129">
        <f t="shared" si="46"/>
        <v>11.23710662962484</v>
      </c>
      <c r="AT29" s="129">
        <f t="shared" si="46"/>
        <v>10.813852229023443</v>
      </c>
      <c r="AU29" s="129">
        <f t="shared" si="46"/>
        <v>10.905896621091827</v>
      </c>
      <c r="AV29" s="129">
        <f t="shared" si="46"/>
        <v>11.23710662962484</v>
      </c>
      <c r="AW29" s="129">
        <f t="shared" si="46"/>
        <v>10.962293946511103</v>
      </c>
      <c r="AX29" s="129">
        <f t="shared" ref="AX29" si="47">(AX10/AX20)*100</f>
        <v>12.141283690957811</v>
      </c>
      <c r="AY29" s="129">
        <f t="shared" ref="AY29:AZ29" si="48">(AY10/AY20)*100</f>
        <v>11.23710662962484</v>
      </c>
      <c r="AZ29" s="129">
        <f t="shared" si="48"/>
        <v>11.987323464361699</v>
      </c>
      <c r="BA29" s="5" t="s">
        <v>26</v>
      </c>
    </row>
    <row r="30" spans="1:53" x14ac:dyDescent="0.25">
      <c r="A30" s="30" t="s">
        <v>8</v>
      </c>
      <c r="B30" s="130">
        <f t="shared" ref="B30:AW30" si="49">(B11/B20)*100</f>
        <v>25.982258871310286</v>
      </c>
      <c r="C30" s="130">
        <f t="shared" si="49"/>
        <v>10.797915888626207</v>
      </c>
      <c r="D30" s="130">
        <f t="shared" si="49"/>
        <v>23.184285233062525</v>
      </c>
      <c r="E30" s="130">
        <f t="shared" si="49"/>
        <v>25.982258871310286</v>
      </c>
      <c r="F30" s="130">
        <f t="shared" si="49"/>
        <v>10.797915888626209</v>
      </c>
      <c r="G30" s="130">
        <f t="shared" si="49"/>
        <v>23.184285233062528</v>
      </c>
      <c r="H30" s="130">
        <f t="shared" si="49"/>
        <v>25.989769540146014</v>
      </c>
      <c r="I30" s="130">
        <f t="shared" si="49"/>
        <v>10.797915888626209</v>
      </c>
      <c r="J30" s="130">
        <f t="shared" si="49"/>
        <v>23.189751870955789</v>
      </c>
      <c r="K30" s="130">
        <f t="shared" si="49"/>
        <v>25.989769540146014</v>
      </c>
      <c r="L30" s="130">
        <f t="shared" si="49"/>
        <v>10.701819705584526</v>
      </c>
      <c r="M30" s="130">
        <f t="shared" si="49"/>
        <v>23.142705890884617</v>
      </c>
      <c r="N30" s="130">
        <f t="shared" si="49"/>
        <v>25.989769540146014</v>
      </c>
      <c r="O30" s="130">
        <f t="shared" si="49"/>
        <v>10.701819705584526</v>
      </c>
      <c r="P30" s="130">
        <f t="shared" si="49"/>
        <v>23.142705890884617</v>
      </c>
      <c r="Q30" s="130">
        <f t="shared" si="49"/>
        <v>25.989769540146014</v>
      </c>
      <c r="R30" s="130">
        <f t="shared" si="49"/>
        <v>10.701819705584525</v>
      </c>
      <c r="S30" s="130">
        <f t="shared" si="49"/>
        <v>23.142705890884617</v>
      </c>
      <c r="T30" s="130">
        <f t="shared" si="49"/>
        <v>25.989769540146018</v>
      </c>
      <c r="U30" s="130">
        <f t="shared" si="49"/>
        <v>10.705200281194838</v>
      </c>
      <c r="V30" s="130">
        <f t="shared" si="49"/>
        <v>23.14406697028717</v>
      </c>
      <c r="W30" s="130">
        <f t="shared" si="49"/>
        <v>25.989769540146014</v>
      </c>
      <c r="X30" s="130">
        <f t="shared" si="49"/>
        <v>10.830790196184816</v>
      </c>
      <c r="Y30" s="130">
        <f t="shared" si="49"/>
        <v>23.389047276770508</v>
      </c>
      <c r="Z30" s="130">
        <f t="shared" si="49"/>
        <v>25.989769540146014</v>
      </c>
      <c r="AA30" s="130">
        <f t="shared" si="49"/>
        <v>10.830790196184816</v>
      </c>
      <c r="AB30" s="130">
        <f t="shared" si="49"/>
        <v>23.389047276770508</v>
      </c>
      <c r="AC30" s="130">
        <f t="shared" si="49"/>
        <v>25.997284552442242</v>
      </c>
      <c r="AD30" s="130">
        <f t="shared" si="49"/>
        <v>10.830790196184816</v>
      </c>
      <c r="AE30" s="130">
        <f t="shared" si="49"/>
        <v>23.394649722560612</v>
      </c>
      <c r="AF30" s="130">
        <f t="shared" si="49"/>
        <v>25.997284552442245</v>
      </c>
      <c r="AG30" s="130">
        <f t="shared" si="49"/>
        <v>10.830790196184815</v>
      </c>
      <c r="AH30" s="130">
        <f t="shared" si="49"/>
        <v>23.394649722560612</v>
      </c>
      <c r="AI30" s="130">
        <f t="shared" si="49"/>
        <v>25.997284552442242</v>
      </c>
      <c r="AJ30" s="130">
        <f t="shared" si="49"/>
        <v>10.830790196184816</v>
      </c>
      <c r="AK30" s="130">
        <f t="shared" si="49"/>
        <v>23.394649722560612</v>
      </c>
      <c r="AL30" s="130">
        <f t="shared" si="49"/>
        <v>25.997284552442242</v>
      </c>
      <c r="AM30" s="130">
        <f t="shared" si="49"/>
        <v>10.830790196184816</v>
      </c>
      <c r="AN30" s="130">
        <f t="shared" si="49"/>
        <v>23.394649722560612</v>
      </c>
      <c r="AO30" s="130">
        <f t="shared" si="49"/>
        <v>25.997284552442242</v>
      </c>
      <c r="AP30" s="130">
        <f t="shared" si="49"/>
        <v>10.830790196184816</v>
      </c>
      <c r="AQ30" s="130">
        <f t="shared" si="49"/>
        <v>23.394649722560612</v>
      </c>
      <c r="AR30" s="130">
        <f t="shared" si="49"/>
        <v>25.997284552442242</v>
      </c>
      <c r="AS30" s="130">
        <f t="shared" si="49"/>
        <v>10.830790196184816</v>
      </c>
      <c r="AT30" s="130">
        <f t="shared" si="49"/>
        <v>23.394649722560612</v>
      </c>
      <c r="AU30" s="130">
        <f t="shared" si="49"/>
        <v>25.840470871062323</v>
      </c>
      <c r="AV30" s="130">
        <f t="shared" si="49"/>
        <v>10.830790196184816</v>
      </c>
      <c r="AW30" s="130">
        <f t="shared" si="49"/>
        <v>23.284672967460786</v>
      </c>
      <c r="AX30" s="130">
        <f t="shared" ref="AX30" si="50">(AX11/AX20)*100</f>
        <v>25.840470871062326</v>
      </c>
      <c r="AY30" s="130">
        <f t="shared" ref="AY30:AZ30" si="51">(AY11/AY20)*100</f>
        <v>10.830790196184816</v>
      </c>
      <c r="AZ30" s="130">
        <f t="shared" si="51"/>
        <v>23.284672967460786</v>
      </c>
      <c r="BA30" s="6" t="s">
        <v>8</v>
      </c>
    </row>
    <row r="31" spans="1:53" x14ac:dyDescent="0.25">
      <c r="A31" s="31" t="s">
        <v>9</v>
      </c>
      <c r="B31" s="131">
        <f t="shared" ref="B31:AW31" si="52">(B12/B20)*100</f>
        <v>11.87791774931204</v>
      </c>
      <c r="C31" s="131">
        <f t="shared" si="52"/>
        <v>-0.39670196653617229</v>
      </c>
      <c r="D31" s="131">
        <f t="shared" si="52"/>
        <v>9.6161101476512503</v>
      </c>
      <c r="E31" s="131">
        <f t="shared" si="52"/>
        <v>11.707228411687453</v>
      </c>
      <c r="F31" s="131">
        <f t="shared" si="52"/>
        <v>-0.78049567146329568</v>
      </c>
      <c r="G31" s="131">
        <f t="shared" si="52"/>
        <v>9.4061527032282406</v>
      </c>
      <c r="H31" s="131">
        <f t="shared" si="52"/>
        <v>10.537090246231754</v>
      </c>
      <c r="I31" s="131">
        <f t="shared" si="52"/>
        <v>-0.78049567146329568</v>
      </c>
      <c r="J31" s="131">
        <f t="shared" si="52"/>
        <v>8.4511406795075903</v>
      </c>
      <c r="K31" s="131">
        <f t="shared" si="52"/>
        <v>10.446221366808867</v>
      </c>
      <c r="L31" s="131">
        <f t="shared" si="52"/>
        <v>-0.77063681946016671</v>
      </c>
      <c r="M31" s="131">
        <f t="shared" si="52"/>
        <v>8.3573141198181062</v>
      </c>
      <c r="N31" s="131">
        <f t="shared" si="52"/>
        <v>10.139591263628606</v>
      </c>
      <c r="O31" s="131">
        <f t="shared" si="52"/>
        <v>-0.75800529264510386</v>
      </c>
      <c r="P31" s="131">
        <f t="shared" si="52"/>
        <v>8.1101398750884517</v>
      </c>
      <c r="Q31" s="131">
        <f t="shared" si="52"/>
        <v>9.4147648863137743</v>
      </c>
      <c r="R31" s="131">
        <f t="shared" si="52"/>
        <v>-0.75800529264510375</v>
      </c>
      <c r="S31" s="131">
        <f t="shared" si="52"/>
        <v>7.5202973807147853</v>
      </c>
      <c r="T31" s="131">
        <f t="shared" si="52"/>
        <v>11.418288537772522</v>
      </c>
      <c r="U31" s="131">
        <f t="shared" si="52"/>
        <v>-0.37917922850803504</v>
      </c>
      <c r="V31" s="131">
        <f t="shared" si="52"/>
        <v>9.2218194210082061</v>
      </c>
      <c r="W31" s="131">
        <f t="shared" si="52"/>
        <v>11.149569879234217</v>
      </c>
      <c r="X31" s="131">
        <f t="shared" si="52"/>
        <v>-0.41887903573127511</v>
      </c>
      <c r="Y31" s="131">
        <f t="shared" si="52"/>
        <v>9.1648503302984707</v>
      </c>
      <c r="Z31" s="131">
        <f t="shared" si="52"/>
        <v>11.180514729058363</v>
      </c>
      <c r="AA31" s="131">
        <f t="shared" si="52"/>
        <v>-0.41887903573127511</v>
      </c>
      <c r="AB31" s="131">
        <f t="shared" si="52"/>
        <v>9.1904861841771517</v>
      </c>
      <c r="AC31" s="131">
        <f t="shared" si="52"/>
        <v>13.246620869262877</v>
      </c>
      <c r="AD31" s="131">
        <f t="shared" si="52"/>
        <v>-0.41887903573127511</v>
      </c>
      <c r="AE31" s="131">
        <f t="shared" si="52"/>
        <v>10.90156306058029</v>
      </c>
      <c r="AF31" s="131">
        <f t="shared" si="52"/>
        <v>13.928385100114102</v>
      </c>
      <c r="AG31" s="131">
        <f t="shared" si="52"/>
        <v>-0.41887903573127511</v>
      </c>
      <c r="AH31" s="131">
        <f t="shared" si="52"/>
        <v>11.466333654583011</v>
      </c>
      <c r="AI31" s="131">
        <f t="shared" si="52"/>
        <v>15.94126386061648</v>
      </c>
      <c r="AJ31" s="131">
        <f t="shared" si="52"/>
        <v>-0.41887903573127511</v>
      </c>
      <c r="AK31" s="131">
        <f t="shared" si="52"/>
        <v>13.133793872912458</v>
      </c>
      <c r="AL31" s="131">
        <f t="shared" si="52"/>
        <v>15.276990448281181</v>
      </c>
      <c r="AM31" s="131">
        <f t="shared" si="52"/>
        <v>-0.41887903573127511</v>
      </c>
      <c r="AN31" s="131">
        <f t="shared" si="52"/>
        <v>12.583512598700683</v>
      </c>
      <c r="AO31" s="131">
        <f t="shared" si="52"/>
        <v>15.298272087741191</v>
      </c>
      <c r="AP31" s="131">
        <f t="shared" si="52"/>
        <v>-0.40631643344002422</v>
      </c>
      <c r="AQ31" s="131">
        <f t="shared" si="52"/>
        <v>12.603298014360693</v>
      </c>
      <c r="AR31" s="131">
        <f t="shared" si="52"/>
        <v>15.271110527922222</v>
      </c>
      <c r="AS31" s="131">
        <f t="shared" si="52"/>
        <v>-0.40631643344002422</v>
      </c>
      <c r="AT31" s="131">
        <f t="shared" si="52"/>
        <v>12.580797493537171</v>
      </c>
      <c r="AU31" s="131">
        <f t="shared" si="52"/>
        <v>14.934574249970495</v>
      </c>
      <c r="AV31" s="131">
        <f t="shared" si="52"/>
        <v>-0.40631643344002422</v>
      </c>
      <c r="AW31" s="131">
        <f t="shared" si="52"/>
        <v>12.322379020949684</v>
      </c>
      <c r="AX31" s="131">
        <f t="shared" ref="AX31" si="53">(AX12/AX20)*100</f>
        <v>13.699187180104513</v>
      </c>
      <c r="AY31" s="131">
        <f t="shared" ref="AY31:AZ31" si="54">(AY12/AY20)*100</f>
        <v>-0.40631643344002422</v>
      </c>
      <c r="AZ31" s="131">
        <f t="shared" si="54"/>
        <v>11.297349503099086</v>
      </c>
      <c r="BA31" s="7" t="s">
        <v>27</v>
      </c>
    </row>
    <row r="32" spans="1:53" x14ac:dyDescent="0.25">
      <c r="A32" s="35" t="s">
        <v>10</v>
      </c>
      <c r="B32" s="54">
        <f t="shared" ref="B32:AW32" si="55">(B13/B20)*100</f>
        <v>52.612850147310766</v>
      </c>
      <c r="C32" s="54">
        <f t="shared" si="55"/>
        <v>45.342137593333611</v>
      </c>
      <c r="D32" s="54">
        <f t="shared" si="55"/>
        <v>51.273097608758114</v>
      </c>
      <c r="E32" s="54">
        <f t="shared" si="55"/>
        <v>52.63815881155314</v>
      </c>
      <c r="F32" s="54">
        <f t="shared" si="55"/>
        <v>45.326424055604015</v>
      </c>
      <c r="G32" s="54">
        <f t="shared" si="55"/>
        <v>51.290847234072615</v>
      </c>
      <c r="H32" s="54">
        <f t="shared" si="55"/>
        <v>52.672222531887513</v>
      </c>
      <c r="I32" s="54">
        <f t="shared" si="55"/>
        <v>45.299966468967447</v>
      </c>
      <c r="J32" s="54">
        <f t="shared" si="55"/>
        <v>51.313438560459133</v>
      </c>
      <c r="K32" s="54">
        <f t="shared" si="55"/>
        <v>52.671230909161352</v>
      </c>
      <c r="L32" s="54">
        <f t="shared" si="55"/>
        <v>44.907542870006232</v>
      </c>
      <c r="M32" s="54">
        <f t="shared" si="55"/>
        <v>51.22540499792543</v>
      </c>
      <c r="N32" s="54">
        <f t="shared" si="55"/>
        <v>52.676626731261187</v>
      </c>
      <c r="O32" s="54">
        <f t="shared" si="55"/>
        <v>44.925663426798778</v>
      </c>
      <c r="P32" s="54">
        <f t="shared" si="55"/>
        <v>51.233170538004593</v>
      </c>
      <c r="Q32" s="54">
        <f t="shared" si="55"/>
        <v>52.660691709028484</v>
      </c>
      <c r="R32" s="54">
        <f t="shared" si="55"/>
        <v>45.018068729638031</v>
      </c>
      <c r="S32" s="54">
        <f t="shared" si="55"/>
        <v>51.237411654796382</v>
      </c>
      <c r="T32" s="54">
        <f t="shared" si="55"/>
        <v>52.609477216536341</v>
      </c>
      <c r="U32" s="54">
        <f t="shared" si="55"/>
        <v>45.038123338450056</v>
      </c>
      <c r="V32" s="54">
        <f t="shared" si="55"/>
        <v>51.199831918513759</v>
      </c>
      <c r="W32" s="54">
        <f t="shared" si="55"/>
        <v>52.568840023487731</v>
      </c>
      <c r="X32" s="54">
        <f t="shared" si="55"/>
        <v>46.8317278241528</v>
      </c>
      <c r="Y32" s="54">
        <f t="shared" si="55"/>
        <v>51.584562976482097</v>
      </c>
      <c r="Z32" s="54">
        <f t="shared" si="55"/>
        <v>52.582147465188612</v>
      </c>
      <c r="AA32" s="54">
        <f t="shared" si="55"/>
        <v>46.77908912470776</v>
      </c>
      <c r="AB32" s="54">
        <f t="shared" si="55"/>
        <v>51.586556490406544</v>
      </c>
      <c r="AC32" s="54">
        <f t="shared" si="55"/>
        <v>52.610604847687107</v>
      </c>
      <c r="AD32" s="54">
        <f t="shared" si="55"/>
        <v>46.80714141562413</v>
      </c>
      <c r="AE32" s="54">
        <f t="shared" si="55"/>
        <v>51.61470588069875</v>
      </c>
      <c r="AF32" s="54">
        <f t="shared" si="55"/>
        <v>52.605765905999625</v>
      </c>
      <c r="AG32" s="54">
        <f t="shared" si="55"/>
        <v>46.882979891473823</v>
      </c>
      <c r="AH32" s="54">
        <f t="shared" si="55"/>
        <v>51.623711526424465</v>
      </c>
      <c r="AI32" s="54">
        <f t="shared" si="55"/>
        <v>52.608600180863576</v>
      </c>
      <c r="AJ32" s="54">
        <f t="shared" si="55"/>
        <v>46.971377619587507</v>
      </c>
      <c r="AK32" s="54">
        <f t="shared" si="55"/>
        <v>51.641228853176479</v>
      </c>
      <c r="AL32" s="54">
        <f t="shared" si="55"/>
        <v>52.623782635464586</v>
      </c>
      <c r="AM32" s="54">
        <f t="shared" si="55"/>
        <v>47.021498913117846</v>
      </c>
      <c r="AN32" s="54">
        <f t="shared" si="55"/>
        <v>51.662406960891325</v>
      </c>
      <c r="AO32" s="54">
        <f t="shared" si="55"/>
        <v>52.65890323928889</v>
      </c>
      <c r="AP32" s="54">
        <f t="shared" si="55"/>
        <v>47.051564989181493</v>
      </c>
      <c r="AQ32" s="54">
        <f t="shared" si="55"/>
        <v>51.696660186289911</v>
      </c>
      <c r="AR32" s="54">
        <f t="shared" si="55"/>
        <v>52.69472784321637</v>
      </c>
      <c r="AS32" s="54">
        <f t="shared" si="55"/>
        <v>47.06523728800849</v>
      </c>
      <c r="AT32" s="54">
        <f t="shared" si="55"/>
        <v>51.728683360601394</v>
      </c>
      <c r="AU32" s="54">
        <f t="shared" si="55"/>
        <v>52.591840683264316</v>
      </c>
      <c r="AV32" s="54">
        <f t="shared" si="55"/>
        <v>47.072631077379228</v>
      </c>
      <c r="AW32" s="54">
        <f t="shared" si="55"/>
        <v>51.652048248914362</v>
      </c>
      <c r="AX32" s="54">
        <f t="shared" ref="AX32" si="56">(AX13/AX20)*100</f>
        <v>52.601742313565467</v>
      </c>
      <c r="AY32" s="54">
        <f t="shared" ref="AY32:AZ32" si="57">(AY13/AY20)*100</f>
        <v>47.197963972904944</v>
      </c>
      <c r="AZ32" s="54">
        <f t="shared" si="57"/>
        <v>51.681605126522989</v>
      </c>
      <c r="BA32" s="38" t="s">
        <v>10</v>
      </c>
    </row>
    <row r="33" spans="1:53" x14ac:dyDescent="0.25">
      <c r="A33" s="26" t="s">
        <v>11</v>
      </c>
      <c r="B33" s="133">
        <f t="shared" ref="B33:AW33" si="58">(B14/B20)*100</f>
        <v>3.0508959033670338</v>
      </c>
      <c r="C33" s="133">
        <f t="shared" si="58"/>
        <v>7.2065378940364857</v>
      </c>
      <c r="D33" s="133">
        <f t="shared" si="58"/>
        <v>3.8166436708633409</v>
      </c>
      <c r="E33" s="133">
        <f t="shared" si="58"/>
        <v>3.0604295379191968</v>
      </c>
      <c r="F33" s="133">
        <f t="shared" si="58"/>
        <v>7.207177550211366</v>
      </c>
      <c r="G33" s="133">
        <f t="shared" si="58"/>
        <v>3.824538438520364</v>
      </c>
      <c r="H33" s="133">
        <f t="shared" si="58"/>
        <v>3.0488369784335712</v>
      </c>
      <c r="I33" s="133">
        <f t="shared" si="58"/>
        <v>7.2025720257522394</v>
      </c>
      <c r="J33" s="133">
        <f t="shared" si="58"/>
        <v>3.8144138324775452</v>
      </c>
      <c r="K33" s="133">
        <f t="shared" si="58"/>
        <v>3.0520086159654305</v>
      </c>
      <c r="L33" s="133">
        <f t="shared" si="58"/>
        <v>5.1414683382430955</v>
      </c>
      <c r="M33" s="133">
        <f t="shared" si="58"/>
        <v>3.4411271626814885</v>
      </c>
      <c r="N33" s="133">
        <f t="shared" si="58"/>
        <v>3.0484944315205249</v>
      </c>
      <c r="O33" s="133">
        <f t="shared" si="58"/>
        <v>2.7995766983365069</v>
      </c>
      <c r="P33" s="133">
        <f t="shared" si="58"/>
        <v>3.0021386652160964</v>
      </c>
      <c r="Q33" s="133">
        <f t="shared" si="58"/>
        <v>3.045820542114889</v>
      </c>
      <c r="R33" s="133">
        <f t="shared" si="58"/>
        <v>2.8300494988862366</v>
      </c>
      <c r="S33" s="133">
        <f t="shared" si="58"/>
        <v>3.0056376594924772</v>
      </c>
      <c r="T33" s="133">
        <f t="shared" si="58"/>
        <v>3.0458783559398759</v>
      </c>
      <c r="U33" s="133">
        <f t="shared" si="58"/>
        <v>2.8321438514587629</v>
      </c>
      <c r="V33" s="133">
        <f t="shared" si="58"/>
        <v>3.0060849657327418</v>
      </c>
      <c r="W33" s="133">
        <f t="shared" si="58"/>
        <v>3.0468900978771436</v>
      </c>
      <c r="X33" s="133">
        <f t="shared" si="58"/>
        <v>2.8310932564024882</v>
      </c>
      <c r="Y33" s="133">
        <f t="shared" si="58"/>
        <v>3.0098673117610835</v>
      </c>
      <c r="Z33" s="133">
        <f t="shared" si="58"/>
        <v>3.0474104223020237</v>
      </c>
      <c r="AA33" s="133">
        <f t="shared" si="58"/>
        <v>2.8310932564024882</v>
      </c>
      <c r="AB33" s="133">
        <f t="shared" si="58"/>
        <v>3.0102983676880486</v>
      </c>
      <c r="AC33" s="133">
        <f t="shared" si="58"/>
        <v>3.0538664535341318</v>
      </c>
      <c r="AD33" s="133">
        <f t="shared" si="58"/>
        <v>2.856151460439436</v>
      </c>
      <c r="AE33" s="133">
        <f t="shared" si="58"/>
        <v>3.0199377212028029</v>
      </c>
      <c r="AF33" s="133">
        <f t="shared" si="58"/>
        <v>3.0654115405342912</v>
      </c>
      <c r="AG33" s="133">
        <f t="shared" si="58"/>
        <v>2.8675973869714646</v>
      </c>
      <c r="AH33" s="133">
        <f t="shared" si="58"/>
        <v>3.0314657918455867</v>
      </c>
      <c r="AI33" s="133">
        <f t="shared" si="58"/>
        <v>3.0723945784821063</v>
      </c>
      <c r="AJ33" s="133">
        <f t="shared" si="58"/>
        <v>2.8923038381442581</v>
      </c>
      <c r="AK33" s="133">
        <f t="shared" si="58"/>
        <v>3.0414902427580723</v>
      </c>
      <c r="AL33" s="133">
        <f t="shared" si="58"/>
        <v>3.0780566801045808</v>
      </c>
      <c r="AM33" s="133">
        <f t="shared" si="58"/>
        <v>2.8964319092571635</v>
      </c>
      <c r="AN33" s="133">
        <f t="shared" si="58"/>
        <v>3.046889098231468</v>
      </c>
      <c r="AO33" s="133">
        <f t="shared" si="58"/>
        <v>3.0754364071613378</v>
      </c>
      <c r="AP33" s="133">
        <f t="shared" si="58"/>
        <v>2.9033657677995848</v>
      </c>
      <c r="AQ33" s="133">
        <f t="shared" si="58"/>
        <v>3.0459083548188977</v>
      </c>
      <c r="AR33" s="133">
        <f t="shared" si="58"/>
        <v>3.0742942539566229</v>
      </c>
      <c r="AS33" s="133">
        <f t="shared" si="58"/>
        <v>2.9259784519238363</v>
      </c>
      <c r="AT33" s="133">
        <f t="shared" si="58"/>
        <v>3.0488426325650848</v>
      </c>
      <c r="AU33" s="133">
        <f t="shared" si="58"/>
        <v>3.0751339791549968</v>
      </c>
      <c r="AV33" s="133">
        <f t="shared" si="58"/>
        <v>2.9120200049335581</v>
      </c>
      <c r="AW33" s="133">
        <f t="shared" si="58"/>
        <v>3.0473594806567683</v>
      </c>
      <c r="AX33" s="133">
        <f t="shared" ref="AX33" si="59">(AX14/AX20)*100</f>
        <v>3.077196466698163</v>
      </c>
      <c r="AY33" s="133">
        <f t="shared" ref="AY33:AZ33" si="60">(AY14/AY20)*100</f>
        <v>2.9576641265917694</v>
      </c>
      <c r="AZ33" s="133">
        <f t="shared" si="60"/>
        <v>3.056842902163786</v>
      </c>
      <c r="BA33" s="2" t="s">
        <v>28</v>
      </c>
    </row>
    <row r="34" spans="1:53" x14ac:dyDescent="0.25">
      <c r="A34" s="21" t="s">
        <v>42</v>
      </c>
      <c r="B34" s="49">
        <f>(B15/B20)*100</f>
        <v>12.980103002699694</v>
      </c>
      <c r="C34" s="49">
        <f t="shared" ref="C34:D34" si="61">(C15/C20)*100</f>
        <v>19.298062575859539</v>
      </c>
      <c r="D34" s="49">
        <f t="shared" si="61"/>
        <v>14.144294588293837</v>
      </c>
      <c r="E34" s="49">
        <f>(E15/E20)*100</f>
        <v>12.980218596934941</v>
      </c>
      <c r="F34" s="49">
        <f t="shared" ref="F34:G34" si="62">(F15/F20)*100</f>
        <v>19.283990140012218</v>
      </c>
      <c r="G34" s="49">
        <f t="shared" si="62"/>
        <v>14.14179579650034</v>
      </c>
      <c r="H34" s="49">
        <f>(H15/H20)*100</f>
        <v>12.993499507465959</v>
      </c>
      <c r="I34" s="49">
        <f t="shared" ref="I34:J34" si="63">(I15/I20)*100</f>
        <v>19.302284306613743</v>
      </c>
      <c r="J34" s="49">
        <f t="shared" si="63"/>
        <v>14.156274591661516</v>
      </c>
      <c r="K34" s="49">
        <f>(K15/K20)*100</f>
        <v>12.989545359812901</v>
      </c>
      <c r="L34" s="49">
        <f t="shared" ref="L34:M34" si="64">(L15/L20)*100</f>
        <v>19.123015728926244</v>
      </c>
      <c r="M34" s="49">
        <f t="shared" si="64"/>
        <v>14.131777033823715</v>
      </c>
      <c r="N34" s="49">
        <f>(N15/N20)*100</f>
        <v>12.988057231957745</v>
      </c>
      <c r="O34" s="49">
        <f t="shared" ref="O34:P34" si="65">(O15/O20)*100</f>
        <v>19.127057817507062</v>
      </c>
      <c r="P34" s="49">
        <f t="shared" si="65"/>
        <v>14.131318794106457</v>
      </c>
      <c r="Q34" s="49">
        <f>(Q15/Q20)*100</f>
        <v>12.976156660781001</v>
      </c>
      <c r="R34" s="49">
        <f t="shared" ref="R34:S34" si="66">(R15/R20)*100</f>
        <v>19.131478851892332</v>
      </c>
      <c r="S34" s="49">
        <f t="shared" si="66"/>
        <v>14.122457783524567</v>
      </c>
      <c r="T34" s="49">
        <f>(T15/T20)*100</f>
        <v>12.971502647869571</v>
      </c>
      <c r="U34" s="49">
        <f t="shared" ref="U34:V34" si="67">(U15/U20)*100</f>
        <v>19.139607115329497</v>
      </c>
      <c r="V34" s="49">
        <f t="shared" si="67"/>
        <v>14.119888999936977</v>
      </c>
      <c r="W34" s="49">
        <f>(W15/W20)*100</f>
        <v>12.962411423890408</v>
      </c>
      <c r="X34" s="49">
        <f t="shared" ref="X34:Y34" si="68">(X15/X20)*100</f>
        <v>20.929343294697137</v>
      </c>
      <c r="Y34" s="49">
        <f t="shared" si="68"/>
        <v>14.329243360069338</v>
      </c>
      <c r="Z34" s="49">
        <f>(Z15/Z20)*100</f>
        <v>12.961691930838445</v>
      </c>
      <c r="AA34" s="49">
        <f t="shared" ref="AA34:AB34" si="69">(AA15/AA20)*100</f>
        <v>20.930041217046654</v>
      </c>
      <c r="AB34" s="49">
        <f t="shared" si="69"/>
        <v>14.328767043270041</v>
      </c>
      <c r="AC34" s="49">
        <f>(AC15/AC20)*100</f>
        <v>12.979483986314488</v>
      </c>
      <c r="AD34" s="49">
        <f t="shared" ref="AD34:AE34" si="70">(AD15/AD20)*100</f>
        <v>20.930247802062109</v>
      </c>
      <c r="AE34" s="49">
        <f t="shared" si="70"/>
        <v>14.343868816780587</v>
      </c>
      <c r="AF34" s="49">
        <f>(AF15/AF20)*100</f>
        <v>12.990145827446517</v>
      </c>
      <c r="AG34" s="49">
        <f t="shared" ref="AG34:AH34" si="71">(AG15/AG20)*100</f>
        <v>20.93192281570094</v>
      </c>
      <c r="AH34" s="49">
        <f t="shared" si="71"/>
        <v>14.352988480155874</v>
      </c>
      <c r="AI34" s="49">
        <f>(AI15/AI20)*100</f>
        <v>13.010817412518852</v>
      </c>
      <c r="AJ34" s="49">
        <f t="shared" ref="AJ34:AK34" si="72">(AJ15/AJ20)*100</f>
        <v>20.930945724411622</v>
      </c>
      <c r="AK34" s="49">
        <f t="shared" si="72"/>
        <v>14.369945060442255</v>
      </c>
      <c r="AL34" s="49">
        <f>(AL15/AL20)*100</f>
        <v>13.018312250763467</v>
      </c>
      <c r="AM34" s="49">
        <f t="shared" ref="AM34:AN34" si="73">(AM15/AM20)*100</f>
        <v>20.936878064382494</v>
      </c>
      <c r="AN34" s="49">
        <f t="shared" si="73"/>
        <v>14.377171767348582</v>
      </c>
      <c r="AO34" s="49">
        <f>(AO15/AO20)*100</f>
        <v>13.036878543869168</v>
      </c>
      <c r="AP34" s="49">
        <f t="shared" ref="AP34:AQ34" si="74">(AP15/AP20)*100</f>
        <v>20.939767462909479</v>
      </c>
      <c r="AQ34" s="49">
        <f t="shared" si="74"/>
        <v>14.393047838779022</v>
      </c>
      <c r="AR34" s="49">
        <f>(AR15/AR20)*100</f>
        <v>13.037199503377328</v>
      </c>
      <c r="AS34" s="49">
        <f t="shared" ref="AS34:AT34" si="75">(AS15/AS20)*100</f>
        <v>20.939209125029869</v>
      </c>
      <c r="AT34" s="49">
        <f t="shared" si="75"/>
        <v>14.393217907121858</v>
      </c>
      <c r="AU34" s="49">
        <f>(AU15/AU20)*100</f>
        <v>13.023510188083321</v>
      </c>
      <c r="AV34" s="49">
        <f t="shared" ref="AV34:AW34" si="76">(AV15/AV20)*100</f>
        <v>20.920086052653186</v>
      </c>
      <c r="AW34" s="49">
        <f t="shared" si="76"/>
        <v>14.368112546884859</v>
      </c>
      <c r="AX34" s="49">
        <f>(AX15/AX20)*100</f>
        <v>13.104224520904376</v>
      </c>
      <c r="AY34" s="49">
        <f t="shared" ref="AY34:AZ34" si="77">(AY15/AY20)*100</f>
        <v>20.923017326521144</v>
      </c>
      <c r="AZ34" s="49">
        <f t="shared" si="77"/>
        <v>14.435582242240653</v>
      </c>
      <c r="BA34" s="9" t="s">
        <v>43</v>
      </c>
    </row>
    <row r="35" spans="1:53" x14ac:dyDescent="0.25">
      <c r="A35" s="21" t="s">
        <v>12</v>
      </c>
      <c r="B35" s="49">
        <f>(B16/B20)*100</f>
        <v>27.246544406063705</v>
      </c>
      <c r="C35" s="49">
        <f t="shared" ref="C35:D35" si="78">(C16/C20)*100</f>
        <v>2.9075518977297645</v>
      </c>
      <c r="D35" s="49">
        <f t="shared" si="78"/>
        <v>22.761670776859741</v>
      </c>
      <c r="E35" s="49">
        <f>(E16/E20)*100</f>
        <v>27.251991004138727</v>
      </c>
      <c r="F35" s="49">
        <f t="shared" ref="F35:G35" si="79">(F16/F20)*100</f>
        <v>2.9088542377018172</v>
      </c>
      <c r="G35" s="49">
        <f t="shared" si="79"/>
        <v>22.76635372484234</v>
      </c>
      <c r="H35" s="49">
        <f>(H16/H20)*100</f>
        <v>27.277030573836825</v>
      </c>
      <c r="I35" s="49">
        <f t="shared" ref="I35:J35" si="80">(I16/I20)*100</f>
        <v>2.8694130379588061</v>
      </c>
      <c r="J35" s="49">
        <f t="shared" si="80"/>
        <v>22.778451142322968</v>
      </c>
      <c r="K35" s="49">
        <f>(K16/K20)*100</f>
        <v>27.270615869792337</v>
      </c>
      <c r="L35" s="49">
        <f t="shared" ref="L35:M35" si="81">(L16/L20)*100</f>
        <v>2.8920211589088844</v>
      </c>
      <c r="M35" s="49">
        <f t="shared" si="81"/>
        <v>22.73060811384569</v>
      </c>
      <c r="N35" s="49">
        <f>(N16/N20)*100</f>
        <v>27.275828537694618</v>
      </c>
      <c r="O35" s="49">
        <f t="shared" ref="O35:P35" si="82">(O16/O20)*100</f>
        <v>2.9097937171376778</v>
      </c>
      <c r="P35" s="49">
        <f t="shared" si="82"/>
        <v>22.738159800882272</v>
      </c>
      <c r="Q35" s="49">
        <f>(Q16/Q20)*100</f>
        <v>27.265210103714605</v>
      </c>
      <c r="R35" s="49">
        <f t="shared" ref="R35:S35" si="83">(R16/R20)*100</f>
        <v>2.9694145237047742</v>
      </c>
      <c r="S35" s="49">
        <f t="shared" si="83"/>
        <v>22.740621968989359</v>
      </c>
      <c r="T35" s="49">
        <f>(T16/T20)*100</f>
        <v>27.218292681578426</v>
      </c>
      <c r="U35" s="49">
        <f t="shared" ref="U35:V35" si="84">(U16/U20)*100</f>
        <v>2.9723835588907468</v>
      </c>
      <c r="V35" s="49">
        <f t="shared" si="84"/>
        <v>22.704155270830686</v>
      </c>
      <c r="W35" s="49">
        <f>(W16/W20)*100</f>
        <v>27.184623644320904</v>
      </c>
      <c r="X35" s="49">
        <f t="shared" ref="X35:Y35" si="85">(X16/X20)*100</f>
        <v>1.9462021157412734</v>
      </c>
      <c r="Y35" s="49">
        <f t="shared" si="85"/>
        <v>22.854640518644267</v>
      </c>
      <c r="Z35" s="49">
        <f>(Z16/Z20)*100</f>
        <v>27.190588123203312</v>
      </c>
      <c r="AA35" s="49">
        <f t="shared" ref="AA35:AB35" si="86">(AA16/AA20)*100</f>
        <v>1.8968369512843937</v>
      </c>
      <c r="AB35" s="49">
        <f t="shared" si="86"/>
        <v>22.851112469567365</v>
      </c>
      <c r="AC35" s="49">
        <f>(AC16/AC20)*100</f>
        <v>27.185759471918093</v>
      </c>
      <c r="AD35" s="49">
        <f t="shared" ref="AD35:AE35" si="87">(AD16/AD20)*100</f>
        <v>1.8998114963380219</v>
      </c>
      <c r="AE35" s="49">
        <f t="shared" si="87"/>
        <v>22.846583432817965</v>
      </c>
      <c r="AF35" s="49">
        <f>(AF16/AF20)*100</f>
        <v>27.158693101171277</v>
      </c>
      <c r="AG35" s="49">
        <f t="shared" ref="AG35:AH35" si="88">(AG16/AG20)*100</f>
        <v>1.9636015990835951</v>
      </c>
      <c r="AH35" s="49">
        <f t="shared" si="88"/>
        <v>22.835108418707488</v>
      </c>
      <c r="AI35" s="49">
        <f>(AI16/AI20)*100</f>
        <v>27.129907312749385</v>
      </c>
      <c r="AJ35" s="49">
        <f t="shared" ref="AJ35:AK35" si="89">(AJ16/AJ20)*100</f>
        <v>2.0305951654134384</v>
      </c>
      <c r="AK35" s="49">
        <f t="shared" si="89"/>
        <v>22.82275877424906</v>
      </c>
      <c r="AL35" s="49">
        <f>(AL16/AL20)*100</f>
        <v>27.127746474547148</v>
      </c>
      <c r="AM35" s="49">
        <f t="shared" ref="AM35:AN35" si="90">(AM16/AM20)*100</f>
        <v>2.0755413647221364</v>
      </c>
      <c r="AN35" s="49">
        <f t="shared" si="90"/>
        <v>22.828681703704568</v>
      </c>
      <c r="AO35" s="49">
        <f>(AO16/AO20)*100</f>
        <v>27.139296650635004</v>
      </c>
      <c r="AP35" s="49">
        <f t="shared" ref="AP35:AQ35" si="91">(AP16/AP20)*100</f>
        <v>2.1006634984462997</v>
      </c>
      <c r="AQ35" s="49">
        <f t="shared" si="91"/>
        <v>22.842560885350611</v>
      </c>
      <c r="AR35" s="49">
        <f>(AR16/AR20)*100</f>
        <v>27.164309921479351</v>
      </c>
      <c r="AS35" s="49">
        <f t="shared" ref="AS35:AT35" si="92">(AS16/AS20)*100</f>
        <v>2.0925536407449483</v>
      </c>
      <c r="AT35" s="49">
        <f t="shared" si="92"/>
        <v>22.861890086692629</v>
      </c>
      <c r="AU35" s="49">
        <f>(AU16/AU20)*100</f>
        <v>26.97993562704244</v>
      </c>
      <c r="AV35" s="49">
        <f t="shared" ref="AV35:AW35" si="93">(AV16/AV20)*100</f>
        <v>2.1059048952911499</v>
      </c>
      <c r="AW35" s="49">
        <f t="shared" si="93"/>
        <v>22.74446939858792</v>
      </c>
      <c r="AX35" s="49">
        <f>(AX16/AX20)*100</f>
        <v>26.97361504802943</v>
      </c>
      <c r="AY35" s="49">
        <f t="shared" ref="AY35:AZ35" si="94">(AY16/AY20)*100</f>
        <v>2.2091974030192127</v>
      </c>
      <c r="AZ35" s="49">
        <f t="shared" si="94"/>
        <v>22.756813367033875</v>
      </c>
      <c r="BA35" s="9" t="s">
        <v>29</v>
      </c>
    </row>
    <row r="36" spans="1:53" x14ac:dyDescent="0.25">
      <c r="A36" s="22" t="s">
        <v>13</v>
      </c>
      <c r="B36" s="58">
        <f>(B17/B20)*100</f>
        <v>6.8306553917879844</v>
      </c>
      <c r="C36" s="58">
        <f t="shared" ref="C36:D36" si="95">(C17/C20)*100</f>
        <v>0.25446277430954628</v>
      </c>
      <c r="D36" s="58">
        <f t="shared" si="95"/>
        <v>5.6188799725467833</v>
      </c>
      <c r="E36" s="58">
        <f>(E17/E20)*100</f>
        <v>6.8469630797142109</v>
      </c>
      <c r="F36" s="58">
        <f t="shared" ref="F36:G36" si="96">(F17/F20)*100</f>
        <v>0.25446277430954634</v>
      </c>
      <c r="G36" s="58">
        <f t="shared" si="96"/>
        <v>5.6321826914091266</v>
      </c>
      <c r="H36" s="58">
        <f>(H17/H20)*100</f>
        <v>6.8502660884908373</v>
      </c>
      <c r="I36" s="58">
        <f t="shared" ref="I36:J36" si="97">(I17/I20)*100</f>
        <v>0.25446277430954634</v>
      </c>
      <c r="J36" s="58">
        <f t="shared" si="97"/>
        <v>5.6345904872212396</v>
      </c>
      <c r="K36" s="58">
        <f>(K17/K20)*100</f>
        <v>6.8508219973249975</v>
      </c>
      <c r="L36" s="58">
        <f t="shared" ref="L36:M36" si="98">(L17/L20)*100</f>
        <v>0.25124852095242006</v>
      </c>
      <c r="M36" s="58">
        <f t="shared" si="98"/>
        <v>5.6217882845944134</v>
      </c>
      <c r="N36" s="58">
        <f>(N17/N20)*100</f>
        <v>6.8521791768665601</v>
      </c>
      <c r="O36" s="58">
        <f t="shared" ref="O36:P36" si="99">(O17/O20)*100</f>
        <v>0.25124852095242006</v>
      </c>
      <c r="P36" s="58">
        <f t="shared" si="99"/>
        <v>5.6228927175885239</v>
      </c>
      <c r="Q36" s="58">
        <f>(Q17/Q20)*100</f>
        <v>6.853259717255562</v>
      </c>
      <c r="R36" s="58">
        <f t="shared" ref="R36:S36" si="100">(R17/R20)*100</f>
        <v>0.25124852095242006</v>
      </c>
      <c r="S36" s="58">
        <f t="shared" si="100"/>
        <v>5.6237720297359122</v>
      </c>
      <c r="T36" s="58">
        <f>(T17/T20)*100</f>
        <v>6.7728797110308934</v>
      </c>
      <c r="U36" s="58">
        <f t="shared" ref="U36:V36" si="101">(U17/U20)*100</f>
        <v>0.25473947690582172</v>
      </c>
      <c r="V36" s="58">
        <f t="shared" si="101"/>
        <v>5.5593232083451989</v>
      </c>
      <c r="W36" s="58">
        <f>(W17/W20)*100</f>
        <v>6.7853096834030389</v>
      </c>
      <c r="X36" s="58">
        <f t="shared" ref="X36:Y36" si="102">(X17/X20)*100</f>
        <v>0.28141052680774392</v>
      </c>
      <c r="Y36" s="58">
        <f t="shared" si="102"/>
        <v>5.6694802498043426</v>
      </c>
      <c r="Z36" s="58">
        <f>(Z17/Z20)*100</f>
        <v>6.7811750698952871</v>
      </c>
      <c r="AA36" s="58">
        <f t="shared" ref="AA36:AB36" si="103">(AA17/AA20)*100</f>
        <v>0.28141052680774392</v>
      </c>
      <c r="AB36" s="58">
        <f t="shared" si="103"/>
        <v>5.6660549836184719</v>
      </c>
      <c r="AC36" s="58">
        <f>(AC17/AC20)*100</f>
        <v>6.7809093891766832</v>
      </c>
      <c r="AD36" s="58">
        <f t="shared" ref="AD36:AE36" si="104">(AD17/AD20)*100</f>
        <v>0.28141052680774392</v>
      </c>
      <c r="AE36" s="58">
        <f t="shared" si="104"/>
        <v>5.6655677869165499</v>
      </c>
      <c r="AF36" s="58">
        <f>(AF17/AF20)*100</f>
        <v>6.8182390040447185</v>
      </c>
      <c r="AG36" s="58">
        <f t="shared" ref="AG36:AH36" si="105">(AG17/AG20)*100</f>
        <v>0.28141052680774387</v>
      </c>
      <c r="AH36" s="58">
        <f t="shared" si="105"/>
        <v>5.6964914813682084</v>
      </c>
      <c r="AI36" s="58">
        <f>(AI17/AI20)*100</f>
        <v>6.8016127232165848</v>
      </c>
      <c r="AJ36" s="58">
        <f t="shared" ref="AJ36:AK36" si="106">(AJ17/AJ20)*100</f>
        <v>0.28141052680774392</v>
      </c>
      <c r="AK36" s="58">
        <f t="shared" si="106"/>
        <v>5.68271834092692</v>
      </c>
      <c r="AL36" s="58">
        <f>(AL17/AL20)*100</f>
        <v>6.8208991800619483</v>
      </c>
      <c r="AM36" s="58">
        <f t="shared" ref="AM36:AN36" si="107">(AM17/AM20)*100</f>
        <v>0.28141052680774392</v>
      </c>
      <c r="AN36" s="58">
        <f t="shared" si="107"/>
        <v>5.6986951598855269</v>
      </c>
      <c r="AO36" s="58">
        <f>(AO17/AO20)*100</f>
        <v>6.8217955534631169</v>
      </c>
      <c r="AP36" s="58">
        <f t="shared" ref="AP36:AQ36" si="108">(AP17/AP20)*100</f>
        <v>0.28141052680774392</v>
      </c>
      <c r="AQ36" s="58">
        <f t="shared" si="108"/>
        <v>5.6994377118049702</v>
      </c>
      <c r="AR36" s="58">
        <f>(AR17/AR20)*100</f>
        <v>6.8207005610654114</v>
      </c>
      <c r="AS36" s="58">
        <f t="shared" ref="AS36:AT36" si="109">(AS17/AS20)*100</f>
        <v>0.28141052680774392</v>
      </c>
      <c r="AT36" s="58">
        <f t="shared" si="109"/>
        <v>5.6985306247521512</v>
      </c>
      <c r="AU36" s="58">
        <f>(AU17/AU20)*100</f>
        <v>6.7675913913116279</v>
      </c>
      <c r="AV36" s="58">
        <f t="shared" ref="AV36:AW36" si="110">(AV17/AV20)*100</f>
        <v>0.28141052680774392</v>
      </c>
      <c r="AW36" s="58">
        <f t="shared" si="110"/>
        <v>5.6631463458133711</v>
      </c>
      <c r="AX36" s="58">
        <f>(AX17/AX20)*100</f>
        <v>6.7675913913116297</v>
      </c>
      <c r="AY36" s="58">
        <f t="shared" ref="AY36:AZ36" si="111">(AY17/AY20)*100</f>
        <v>0.28141052680774392</v>
      </c>
      <c r="AZ36" s="58">
        <f t="shared" si="111"/>
        <v>5.6631463458133711</v>
      </c>
      <c r="BA36" s="10" t="str">
        <f>BA17</f>
        <v xml:space="preserve">         - incl. Foreign Government(s) &amp; Central Bank(s)</v>
      </c>
    </row>
    <row r="37" spans="1:53" x14ac:dyDescent="0.25">
      <c r="A37" s="23" t="s">
        <v>14</v>
      </c>
      <c r="B37" s="59">
        <f t="shared" ref="B37:AW37" si="112">(B18/B20)*100</f>
        <v>4.1085241739370444</v>
      </c>
      <c r="C37" s="59">
        <f t="shared" si="112"/>
        <v>6.2141888650408292</v>
      </c>
      <c r="D37" s="59">
        <f t="shared" si="112"/>
        <v>4.4965287325416634</v>
      </c>
      <c r="E37" s="59">
        <f t="shared" si="112"/>
        <v>4.1160932555625918</v>
      </c>
      <c r="F37" s="59">
        <f t="shared" si="112"/>
        <v>6.2101003107022406</v>
      </c>
      <c r="G37" s="59">
        <f t="shared" si="112"/>
        <v>4.501949696323118</v>
      </c>
      <c r="H37" s="59">
        <f t="shared" si="112"/>
        <v>4.1217325875436623</v>
      </c>
      <c r="I37" s="59">
        <f t="shared" si="112"/>
        <v>6.2067194719555383</v>
      </c>
      <c r="J37" s="59">
        <f t="shared" si="112"/>
        <v>4.5060174977527012</v>
      </c>
      <c r="K37" s="59">
        <f t="shared" si="112"/>
        <v>4.1255086975226707</v>
      </c>
      <c r="L37" s="59">
        <f t="shared" si="112"/>
        <v>6.12845226480459</v>
      </c>
      <c r="M37" s="59">
        <f t="shared" si="112"/>
        <v>4.4985154043499422</v>
      </c>
      <c r="N37" s="59">
        <f t="shared" si="112"/>
        <v>4.1308621420887919</v>
      </c>
      <c r="O37" s="59">
        <f t="shared" si="112"/>
        <v>6.1289476732862775</v>
      </c>
      <c r="P37" s="59">
        <f t="shared" si="112"/>
        <v>4.5029641404304614</v>
      </c>
      <c r="Q37" s="59">
        <f t="shared" si="112"/>
        <v>4.1370497534287338</v>
      </c>
      <c r="R37" s="59">
        <f t="shared" si="112"/>
        <v>6.1262692843404114</v>
      </c>
      <c r="S37" s="59">
        <f t="shared" si="112"/>
        <v>4.5075006430605216</v>
      </c>
      <c r="T37" s="59">
        <f t="shared" si="112"/>
        <v>4.1400378609731732</v>
      </c>
      <c r="U37" s="59">
        <f t="shared" si="112"/>
        <v>6.1267339773627683</v>
      </c>
      <c r="V37" s="59">
        <f t="shared" si="112"/>
        <v>4.5099237339837943</v>
      </c>
      <c r="W37" s="59">
        <f t="shared" si="112"/>
        <v>4.14017730791904</v>
      </c>
      <c r="X37" s="59">
        <f t="shared" si="112"/>
        <v>6.7676119033375812</v>
      </c>
      <c r="Y37" s="59">
        <f t="shared" si="112"/>
        <v>4.5909482663602583</v>
      </c>
      <c r="Z37" s="59">
        <f t="shared" si="112"/>
        <v>4.1454442340960691</v>
      </c>
      <c r="AA37" s="59">
        <f t="shared" si="112"/>
        <v>6.7670953012144723</v>
      </c>
      <c r="AB37" s="59">
        <f t="shared" si="112"/>
        <v>4.5952229521977666</v>
      </c>
      <c r="AC37" s="59">
        <f t="shared" si="112"/>
        <v>4.1481511499816524</v>
      </c>
      <c r="AD37" s="59">
        <f t="shared" si="112"/>
        <v>6.7665211902897617</v>
      </c>
      <c r="AE37" s="59">
        <f t="shared" si="112"/>
        <v>4.5974745667416261</v>
      </c>
      <c r="AF37" s="59">
        <f t="shared" si="112"/>
        <v>4.1490995419553611</v>
      </c>
      <c r="AG37" s="59">
        <f t="shared" si="112"/>
        <v>6.7655184154579784</v>
      </c>
      <c r="AH37" s="59">
        <f t="shared" si="112"/>
        <v>4.5980881302066763</v>
      </c>
      <c r="AI37" s="59">
        <f t="shared" si="112"/>
        <v>4.1534278977874362</v>
      </c>
      <c r="AJ37" s="59">
        <f t="shared" si="112"/>
        <v>6.7660371113481386</v>
      </c>
      <c r="AK37" s="59">
        <f t="shared" si="112"/>
        <v>4.6017627322165486</v>
      </c>
      <c r="AL37" s="59">
        <f t="shared" si="112"/>
        <v>4.1559422830082582</v>
      </c>
      <c r="AM37" s="59">
        <f t="shared" si="112"/>
        <v>6.7634926260462818</v>
      </c>
      <c r="AN37" s="59">
        <f t="shared" si="112"/>
        <v>4.6034089937752425</v>
      </c>
      <c r="AO37" s="59">
        <f t="shared" si="112"/>
        <v>4.1614519144067206</v>
      </c>
      <c r="AP37" s="59">
        <f t="shared" si="112"/>
        <v>6.7617546598115208</v>
      </c>
      <c r="AQ37" s="59">
        <f t="shared" si="112"/>
        <v>4.6076749066458689</v>
      </c>
      <c r="AR37" s="59">
        <f t="shared" si="112"/>
        <v>4.1709604988699658</v>
      </c>
      <c r="AS37" s="59">
        <f t="shared" si="112"/>
        <v>6.7612647183221632</v>
      </c>
      <c r="AT37" s="59">
        <f t="shared" si="112"/>
        <v>4.6154677016009753</v>
      </c>
      <c r="AU37" s="59">
        <f t="shared" si="112"/>
        <v>4.1471799131588192</v>
      </c>
      <c r="AV37" s="59">
        <f t="shared" si="112"/>
        <v>6.7629270297742368</v>
      </c>
      <c r="AW37" s="59">
        <f t="shared" si="112"/>
        <v>4.5925805277226592</v>
      </c>
      <c r="AX37" s="59">
        <f t="shared" ref="AX37" si="113">(AX18/AX20)*100</f>
        <v>4.1630954993249043</v>
      </c>
      <c r="AY37" s="59">
        <f t="shared" ref="AY37:AZ37" si="114">(AY18/AY20)*100</f>
        <v>6.7617822975365627</v>
      </c>
      <c r="AZ37" s="59">
        <f t="shared" si="114"/>
        <v>4.6055911402949974</v>
      </c>
      <c r="BA37" s="11" t="s">
        <v>31</v>
      </c>
    </row>
    <row r="38" spans="1:53" x14ac:dyDescent="0.25">
      <c r="A38" s="24" t="s">
        <v>15</v>
      </c>
      <c r="B38" s="49">
        <f t="shared" ref="B38:AW38" si="115">(B19/B20)*100</f>
        <v>5.2267826612432833</v>
      </c>
      <c r="C38" s="49">
        <f t="shared" si="115"/>
        <v>9.7157963606669799</v>
      </c>
      <c r="D38" s="49">
        <f t="shared" si="115"/>
        <v>6.0539598401995196</v>
      </c>
      <c r="E38" s="49">
        <f t="shared" si="115"/>
        <v>5.2294264169976641</v>
      </c>
      <c r="F38" s="49">
        <f t="shared" si="115"/>
        <v>9.7163018169763706</v>
      </c>
      <c r="G38" s="49">
        <f t="shared" si="115"/>
        <v>6.0562095778864364</v>
      </c>
      <c r="H38" s="49">
        <f t="shared" si="115"/>
        <v>5.2311228846075002</v>
      </c>
      <c r="I38" s="49">
        <f t="shared" si="115"/>
        <v>9.7189776266871224</v>
      </c>
      <c r="J38" s="49">
        <f t="shared" si="115"/>
        <v>6.0582814962444012</v>
      </c>
      <c r="K38" s="49">
        <f t="shared" si="115"/>
        <v>5.2335523660680048</v>
      </c>
      <c r="L38" s="49">
        <f t="shared" si="115"/>
        <v>11.622585379123418</v>
      </c>
      <c r="M38" s="49">
        <f t="shared" si="115"/>
        <v>6.4233772832245863</v>
      </c>
      <c r="N38" s="49">
        <f t="shared" si="115"/>
        <v>5.2333843879995063</v>
      </c>
      <c r="O38" s="49">
        <f t="shared" si="115"/>
        <v>13.960287520531256</v>
      </c>
      <c r="P38" s="49">
        <f t="shared" si="115"/>
        <v>6.8585891373693055</v>
      </c>
      <c r="Q38" s="49">
        <f t="shared" si="115"/>
        <v>5.2364546489892509</v>
      </c>
      <c r="R38" s="49">
        <f t="shared" si="115"/>
        <v>13.960856570814272</v>
      </c>
      <c r="S38" s="49">
        <f t="shared" si="115"/>
        <v>6.8611935997294555</v>
      </c>
      <c r="T38" s="49">
        <f t="shared" si="115"/>
        <v>5.2337656701752939</v>
      </c>
      <c r="U38" s="49">
        <f t="shared" si="115"/>
        <v>13.967254835408276</v>
      </c>
      <c r="V38" s="49">
        <f t="shared" si="115"/>
        <v>6.8597789480295699</v>
      </c>
      <c r="W38" s="49">
        <f t="shared" si="115"/>
        <v>5.2347375494802328</v>
      </c>
      <c r="X38" s="49">
        <f t="shared" si="115"/>
        <v>14.357477253974322</v>
      </c>
      <c r="Y38" s="49">
        <f t="shared" si="115"/>
        <v>6.7998635196471451</v>
      </c>
      <c r="Z38" s="49">
        <f t="shared" si="115"/>
        <v>5.2370127547487604</v>
      </c>
      <c r="AA38" s="49">
        <f t="shared" si="115"/>
        <v>14.354022398759762</v>
      </c>
      <c r="AB38" s="49">
        <f t="shared" si="115"/>
        <v>6.8011556576833261</v>
      </c>
      <c r="AC38" s="49">
        <f t="shared" si="115"/>
        <v>5.2433437859387446</v>
      </c>
      <c r="AD38" s="49">
        <f t="shared" si="115"/>
        <v>14.354409466494797</v>
      </c>
      <c r="AE38" s="49">
        <f t="shared" si="115"/>
        <v>6.8068413431557744</v>
      </c>
      <c r="AF38" s="49">
        <f t="shared" si="115"/>
        <v>5.2424158948921811</v>
      </c>
      <c r="AG38" s="49">
        <f t="shared" si="115"/>
        <v>14.354339674259844</v>
      </c>
      <c r="AH38" s="49">
        <f t="shared" si="115"/>
        <v>6.80606070550885</v>
      </c>
      <c r="AI38" s="49">
        <f t="shared" si="115"/>
        <v>5.2420529793257904</v>
      </c>
      <c r="AJ38" s="49">
        <f t="shared" si="115"/>
        <v>14.351495780270049</v>
      </c>
      <c r="AK38" s="49">
        <f t="shared" si="115"/>
        <v>6.8052720435105378</v>
      </c>
      <c r="AL38" s="49">
        <f t="shared" si="115"/>
        <v>5.2437249470411391</v>
      </c>
      <c r="AM38" s="49">
        <f t="shared" si="115"/>
        <v>14.349154948709778</v>
      </c>
      <c r="AN38" s="49">
        <f t="shared" si="115"/>
        <v>6.8062553978314702</v>
      </c>
      <c r="AO38" s="49">
        <f t="shared" si="115"/>
        <v>5.2458397232166636</v>
      </c>
      <c r="AP38" s="49">
        <f t="shared" si="115"/>
        <v>14.346013600214617</v>
      </c>
      <c r="AQ38" s="49">
        <f t="shared" si="115"/>
        <v>6.8074682006955101</v>
      </c>
      <c r="AR38" s="49">
        <f t="shared" si="115"/>
        <v>5.2479636655330983</v>
      </c>
      <c r="AS38" s="49">
        <f t="shared" si="115"/>
        <v>14.346231351987662</v>
      </c>
      <c r="AT38" s="49">
        <f t="shared" si="115"/>
        <v>6.8092650326208375</v>
      </c>
      <c r="AU38" s="49">
        <f t="shared" si="115"/>
        <v>5.3660809758247305</v>
      </c>
      <c r="AV38" s="49">
        <f t="shared" si="115"/>
        <v>14.3716930947271</v>
      </c>
      <c r="AW38" s="49">
        <f t="shared" si="115"/>
        <v>6.8995262950621497</v>
      </c>
      <c r="AX38" s="49">
        <f t="shared" ref="AX38" si="116">(AX19/AX20)*100</f>
        <v>5.2836107786085984</v>
      </c>
      <c r="AY38" s="49">
        <f t="shared" ref="AY38:AZ38" si="117">(AY19/AY20)*100</f>
        <v>14.346302819236257</v>
      </c>
      <c r="AZ38" s="49">
        <f t="shared" si="117"/>
        <v>6.8267754747896845</v>
      </c>
      <c r="BA38" s="12" t="s">
        <v>32</v>
      </c>
    </row>
    <row r="39" spans="1:53" x14ac:dyDescent="0.25">
      <c r="A39" s="34" t="s">
        <v>16</v>
      </c>
      <c r="B39" s="60">
        <f t="shared" ref="B39:AW39" si="118">(B20/B20)*100</f>
        <v>100</v>
      </c>
      <c r="C39" s="60">
        <f t="shared" si="118"/>
        <v>100</v>
      </c>
      <c r="D39" s="60">
        <f t="shared" si="118"/>
        <v>100</v>
      </c>
      <c r="E39" s="60">
        <f t="shared" si="118"/>
        <v>100</v>
      </c>
      <c r="F39" s="60">
        <f t="shared" si="118"/>
        <v>100</v>
      </c>
      <c r="G39" s="60">
        <f t="shared" si="118"/>
        <v>100</v>
      </c>
      <c r="H39" s="60">
        <f t="shared" si="118"/>
        <v>100</v>
      </c>
      <c r="I39" s="60">
        <f t="shared" si="118"/>
        <v>100</v>
      </c>
      <c r="J39" s="60">
        <f t="shared" si="118"/>
        <v>100</v>
      </c>
      <c r="K39" s="60">
        <f t="shared" si="118"/>
        <v>100</v>
      </c>
      <c r="L39" s="60">
        <f t="shared" si="118"/>
        <v>100</v>
      </c>
      <c r="M39" s="60">
        <f t="shared" si="118"/>
        <v>100</v>
      </c>
      <c r="N39" s="60">
        <f t="shared" si="118"/>
        <v>100</v>
      </c>
      <c r="O39" s="60">
        <f t="shared" si="118"/>
        <v>100</v>
      </c>
      <c r="P39" s="60">
        <f t="shared" si="118"/>
        <v>100</v>
      </c>
      <c r="Q39" s="60">
        <f t="shared" si="118"/>
        <v>100</v>
      </c>
      <c r="R39" s="60">
        <f t="shared" si="118"/>
        <v>100</v>
      </c>
      <c r="S39" s="60">
        <f t="shared" si="118"/>
        <v>100</v>
      </c>
      <c r="T39" s="60">
        <f t="shared" si="118"/>
        <v>100</v>
      </c>
      <c r="U39" s="60">
        <f t="shared" si="118"/>
        <v>100</v>
      </c>
      <c r="V39" s="60">
        <f t="shared" si="118"/>
        <v>100</v>
      </c>
      <c r="W39" s="60">
        <f t="shared" si="118"/>
        <v>100</v>
      </c>
      <c r="X39" s="60">
        <f t="shared" si="118"/>
        <v>100</v>
      </c>
      <c r="Y39" s="60">
        <f t="shared" si="118"/>
        <v>100</v>
      </c>
      <c r="Z39" s="60">
        <f t="shared" si="118"/>
        <v>100</v>
      </c>
      <c r="AA39" s="60">
        <f t="shared" si="118"/>
        <v>100</v>
      </c>
      <c r="AB39" s="60">
        <f t="shared" si="118"/>
        <v>100</v>
      </c>
      <c r="AC39" s="60">
        <f t="shared" si="118"/>
        <v>100</v>
      </c>
      <c r="AD39" s="60">
        <f t="shared" si="118"/>
        <v>100</v>
      </c>
      <c r="AE39" s="60">
        <f t="shared" si="118"/>
        <v>100</v>
      </c>
      <c r="AF39" s="60">
        <f t="shared" si="118"/>
        <v>100</v>
      </c>
      <c r="AG39" s="60">
        <f t="shared" si="118"/>
        <v>100</v>
      </c>
      <c r="AH39" s="60">
        <f t="shared" si="118"/>
        <v>100</v>
      </c>
      <c r="AI39" s="60">
        <f t="shared" si="118"/>
        <v>100</v>
      </c>
      <c r="AJ39" s="60">
        <f t="shared" si="118"/>
        <v>100</v>
      </c>
      <c r="AK39" s="60">
        <f t="shared" si="118"/>
        <v>100</v>
      </c>
      <c r="AL39" s="60">
        <f t="shared" si="118"/>
        <v>100</v>
      </c>
      <c r="AM39" s="60">
        <f t="shared" si="118"/>
        <v>100</v>
      </c>
      <c r="AN39" s="60">
        <f t="shared" si="118"/>
        <v>100</v>
      </c>
      <c r="AO39" s="60">
        <f t="shared" si="118"/>
        <v>100</v>
      </c>
      <c r="AP39" s="60">
        <f t="shared" si="118"/>
        <v>100</v>
      </c>
      <c r="AQ39" s="60">
        <f t="shared" si="118"/>
        <v>100</v>
      </c>
      <c r="AR39" s="60">
        <f t="shared" si="118"/>
        <v>100</v>
      </c>
      <c r="AS39" s="60">
        <f t="shared" si="118"/>
        <v>100</v>
      </c>
      <c r="AT39" s="60">
        <f t="shared" si="118"/>
        <v>100</v>
      </c>
      <c r="AU39" s="60">
        <f t="shared" si="118"/>
        <v>100</v>
      </c>
      <c r="AV39" s="60">
        <f t="shared" si="118"/>
        <v>100</v>
      </c>
      <c r="AW39" s="60">
        <f t="shared" si="118"/>
        <v>100</v>
      </c>
      <c r="AX39" s="60">
        <f t="shared" ref="AX39" si="119">(AX20/AX20)*100</f>
        <v>100</v>
      </c>
      <c r="AY39" s="60">
        <f t="shared" ref="AY39:AZ39" si="120">(AY20/AY20)*100</f>
        <v>100</v>
      </c>
      <c r="AZ39" s="60">
        <f t="shared" si="120"/>
        <v>100</v>
      </c>
      <c r="BA39" s="37" t="s">
        <v>16</v>
      </c>
    </row>
    <row r="41" spans="1:53" x14ac:dyDescent="0.25">
      <c r="A41" s="16" t="s">
        <v>34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7" t="s">
        <v>35</v>
      </c>
    </row>
    <row r="42" spans="1:53" x14ac:dyDescent="0.25">
      <c r="A42" s="18" t="s">
        <v>36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 t="s">
        <v>37</v>
      </c>
    </row>
    <row r="43" spans="1:53" x14ac:dyDescent="0.25">
      <c r="A43" s="18" t="s">
        <v>38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 t="s">
        <v>39</v>
      </c>
    </row>
    <row r="44" spans="1:53" x14ac:dyDescent="0.25">
      <c r="A44" s="18" t="s">
        <v>40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 t="s">
        <v>41</v>
      </c>
    </row>
  </sheetData>
  <mergeCells count="38">
    <mergeCell ref="AX23:AZ23"/>
    <mergeCell ref="T4:V4"/>
    <mergeCell ref="T23:V23"/>
    <mergeCell ref="BA23:BA24"/>
    <mergeCell ref="A23:A24"/>
    <mergeCell ref="AX4:AZ4"/>
    <mergeCell ref="BA4:BA5"/>
    <mergeCell ref="A4:A5"/>
    <mergeCell ref="B4:D4"/>
    <mergeCell ref="B23:D23"/>
    <mergeCell ref="E4:G4"/>
    <mergeCell ref="E23:G23"/>
    <mergeCell ref="H4:J4"/>
    <mergeCell ref="H23:J23"/>
    <mergeCell ref="K4:M4"/>
    <mergeCell ref="K23:M23"/>
    <mergeCell ref="AC4:AE4"/>
    <mergeCell ref="AC23:AE23"/>
    <mergeCell ref="Z4:AB4"/>
    <mergeCell ref="Z23:AB23"/>
    <mergeCell ref="N4:P4"/>
    <mergeCell ref="N23:P23"/>
    <mergeCell ref="Q4:S4"/>
    <mergeCell ref="Q23:S23"/>
    <mergeCell ref="W4:Y4"/>
    <mergeCell ref="W23:Y23"/>
    <mergeCell ref="AL4:AN4"/>
    <mergeCell ref="AL23:AN23"/>
    <mergeCell ref="AI4:AK4"/>
    <mergeCell ref="AI23:AK23"/>
    <mergeCell ref="AF4:AH4"/>
    <mergeCell ref="AF23:AH23"/>
    <mergeCell ref="AU4:AW4"/>
    <mergeCell ref="AU23:AW23"/>
    <mergeCell ref="AR4:AT4"/>
    <mergeCell ref="AR23:AT23"/>
    <mergeCell ref="AO4:AQ4"/>
    <mergeCell ref="AO23:AQ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4"/>
  <sheetViews>
    <sheetView topLeftCell="BK1" workbookViewId="0">
      <selection activeCell="BK17" sqref="BK17"/>
    </sheetView>
  </sheetViews>
  <sheetFormatPr defaultRowHeight="15" x14ac:dyDescent="0.25"/>
  <cols>
    <col min="1" max="1" width="62" style="15" customWidth="1"/>
    <col min="2" max="64" width="12" style="15" customWidth="1"/>
    <col min="65" max="65" width="68.5703125" style="15" customWidth="1"/>
    <col min="69" max="16384" width="9.140625" style="15"/>
  </cols>
  <sheetData>
    <row r="1" spans="1:70" x14ac:dyDescent="0.25">
      <c r="B1" s="15" t="b">
        <f t="shared" ref="B1:AG1" si="0">B10=B11-B12</f>
        <v>1</v>
      </c>
      <c r="C1" s="15" t="b">
        <f t="shared" si="0"/>
        <v>1</v>
      </c>
      <c r="D1" s="15" t="b">
        <f t="shared" si="0"/>
        <v>1</v>
      </c>
      <c r="E1" s="15" t="b">
        <f t="shared" si="0"/>
        <v>1</v>
      </c>
      <c r="F1" s="15" t="b">
        <f t="shared" si="0"/>
        <v>1</v>
      </c>
      <c r="G1" s="15" t="b">
        <f t="shared" si="0"/>
        <v>1</v>
      </c>
      <c r="H1" s="15" t="b">
        <f t="shared" si="0"/>
        <v>1</v>
      </c>
      <c r="I1" s="15" t="b">
        <f t="shared" si="0"/>
        <v>1</v>
      </c>
      <c r="J1" s="15" t="b">
        <f t="shared" si="0"/>
        <v>1</v>
      </c>
      <c r="K1" s="15" t="b">
        <f t="shared" si="0"/>
        <v>1</v>
      </c>
      <c r="L1" s="15" t="b">
        <f t="shared" si="0"/>
        <v>1</v>
      </c>
      <c r="M1" s="15" t="b">
        <f t="shared" si="0"/>
        <v>1</v>
      </c>
      <c r="N1" s="15" t="b">
        <f t="shared" si="0"/>
        <v>1</v>
      </c>
      <c r="O1" s="15" t="b">
        <f t="shared" si="0"/>
        <v>1</v>
      </c>
      <c r="P1" s="15" t="b">
        <f t="shared" si="0"/>
        <v>1</v>
      </c>
      <c r="Q1" s="15" t="b">
        <f t="shared" si="0"/>
        <v>1</v>
      </c>
      <c r="R1" s="15" t="b">
        <f t="shared" si="0"/>
        <v>1</v>
      </c>
      <c r="S1" s="15" t="b">
        <f t="shared" si="0"/>
        <v>1</v>
      </c>
      <c r="T1" s="15" t="b">
        <f t="shared" si="0"/>
        <v>1</v>
      </c>
      <c r="U1" s="15" t="b">
        <f t="shared" si="0"/>
        <v>1</v>
      </c>
      <c r="V1" s="15" t="b">
        <f t="shared" si="0"/>
        <v>1</v>
      </c>
      <c r="W1" s="15" t="b">
        <f t="shared" si="0"/>
        <v>1</v>
      </c>
      <c r="X1" s="15" t="b">
        <f t="shared" si="0"/>
        <v>1</v>
      </c>
      <c r="Y1" s="15" t="b">
        <f t="shared" si="0"/>
        <v>1</v>
      </c>
      <c r="Z1" s="15" t="b">
        <f t="shared" si="0"/>
        <v>1</v>
      </c>
      <c r="AA1" s="15" t="b">
        <f t="shared" si="0"/>
        <v>1</v>
      </c>
      <c r="AB1" s="15" t="b">
        <f t="shared" si="0"/>
        <v>1</v>
      </c>
      <c r="AC1" s="15" t="b">
        <f t="shared" si="0"/>
        <v>1</v>
      </c>
      <c r="AD1" s="15" t="b">
        <f t="shared" si="0"/>
        <v>1</v>
      </c>
      <c r="AE1" s="15" t="b">
        <f t="shared" si="0"/>
        <v>1</v>
      </c>
      <c r="AF1" s="15" t="b">
        <f t="shared" si="0"/>
        <v>1</v>
      </c>
      <c r="AG1" s="15" t="b">
        <f t="shared" si="0"/>
        <v>1</v>
      </c>
      <c r="AH1" s="15" t="b">
        <f t="shared" ref="AH1:BL1" si="1">AH10=AH11-AH12</f>
        <v>1</v>
      </c>
      <c r="AI1" s="15" t="b">
        <f t="shared" si="1"/>
        <v>1</v>
      </c>
      <c r="AJ1" s="15" t="b">
        <f t="shared" si="1"/>
        <v>1</v>
      </c>
      <c r="AK1" s="15" t="b">
        <f t="shared" si="1"/>
        <v>1</v>
      </c>
      <c r="AL1" s="15" t="b">
        <f t="shared" si="1"/>
        <v>1</v>
      </c>
      <c r="AM1" s="15" t="b">
        <f t="shared" si="1"/>
        <v>1</v>
      </c>
      <c r="AN1" s="15" t="b">
        <f t="shared" si="1"/>
        <v>1</v>
      </c>
      <c r="AO1" s="15" t="b">
        <f t="shared" si="1"/>
        <v>1</v>
      </c>
      <c r="AP1" s="15" t="b">
        <f t="shared" si="1"/>
        <v>1</v>
      </c>
      <c r="AQ1" s="15" t="b">
        <f t="shared" si="1"/>
        <v>1</v>
      </c>
      <c r="AR1" s="15" t="b">
        <f t="shared" si="1"/>
        <v>1</v>
      </c>
      <c r="AS1" s="15" t="b">
        <f t="shared" si="1"/>
        <v>1</v>
      </c>
      <c r="AT1" s="15" t="b">
        <f t="shared" si="1"/>
        <v>1</v>
      </c>
      <c r="AU1" s="15" t="b">
        <f t="shared" si="1"/>
        <v>1</v>
      </c>
      <c r="AV1" s="15" t="b">
        <f t="shared" si="1"/>
        <v>1</v>
      </c>
      <c r="AW1" s="15" t="b">
        <f t="shared" si="1"/>
        <v>1</v>
      </c>
      <c r="AX1" s="15" t="b">
        <f t="shared" si="1"/>
        <v>1</v>
      </c>
      <c r="AY1" s="15" t="b">
        <f t="shared" si="1"/>
        <v>1</v>
      </c>
      <c r="AZ1" s="15" t="b">
        <f t="shared" si="1"/>
        <v>1</v>
      </c>
      <c r="BA1" s="15" t="b">
        <f t="shared" si="1"/>
        <v>1</v>
      </c>
      <c r="BB1" s="15" t="b">
        <f t="shared" si="1"/>
        <v>1</v>
      </c>
      <c r="BC1" s="15" t="b">
        <f t="shared" si="1"/>
        <v>1</v>
      </c>
      <c r="BD1" s="15" t="b">
        <f t="shared" si="1"/>
        <v>1</v>
      </c>
      <c r="BE1" s="15" t="b">
        <f t="shared" si="1"/>
        <v>1</v>
      </c>
      <c r="BF1" s="15" t="b">
        <f t="shared" si="1"/>
        <v>1</v>
      </c>
      <c r="BG1" s="15" t="b">
        <f t="shared" si="1"/>
        <v>1</v>
      </c>
      <c r="BH1" s="15" t="b">
        <f t="shared" si="1"/>
        <v>1</v>
      </c>
      <c r="BI1" s="15" t="b">
        <f t="shared" si="1"/>
        <v>1</v>
      </c>
      <c r="BJ1" s="15" t="b">
        <f t="shared" si="1"/>
        <v>1</v>
      </c>
      <c r="BK1" s="15" t="b">
        <f t="shared" si="1"/>
        <v>1</v>
      </c>
      <c r="BL1" s="15" t="b">
        <f t="shared" si="1"/>
        <v>1</v>
      </c>
    </row>
    <row r="2" spans="1:70" ht="18.7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 t="s">
        <v>18</v>
      </c>
    </row>
    <row r="3" spans="1:70" ht="18.75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 t="s">
        <v>19</v>
      </c>
    </row>
    <row r="4" spans="1:70" x14ac:dyDescent="0.25">
      <c r="A4" s="331" t="s">
        <v>2</v>
      </c>
      <c r="B4" s="333">
        <v>44349</v>
      </c>
      <c r="C4" s="333"/>
      <c r="D4" s="333"/>
      <c r="E4" s="333">
        <v>44350</v>
      </c>
      <c r="F4" s="333"/>
      <c r="G4" s="333"/>
      <c r="H4" s="333">
        <v>44351</v>
      </c>
      <c r="I4" s="333"/>
      <c r="J4" s="333"/>
      <c r="K4" s="333">
        <v>44354</v>
      </c>
      <c r="L4" s="333"/>
      <c r="M4" s="333"/>
      <c r="N4" s="333">
        <v>44355</v>
      </c>
      <c r="O4" s="333"/>
      <c r="P4" s="333"/>
      <c r="Q4" s="333">
        <v>44356</v>
      </c>
      <c r="R4" s="333"/>
      <c r="S4" s="333"/>
      <c r="T4" s="333">
        <v>44357</v>
      </c>
      <c r="U4" s="333"/>
      <c r="V4" s="333"/>
      <c r="W4" s="333">
        <v>44358</v>
      </c>
      <c r="X4" s="333"/>
      <c r="Y4" s="333"/>
      <c r="Z4" s="333">
        <v>44361</v>
      </c>
      <c r="AA4" s="333"/>
      <c r="AB4" s="333"/>
      <c r="AC4" s="333">
        <v>44362</v>
      </c>
      <c r="AD4" s="333"/>
      <c r="AE4" s="333"/>
      <c r="AF4" s="333">
        <v>44363</v>
      </c>
      <c r="AG4" s="333"/>
      <c r="AH4" s="333"/>
      <c r="AI4" s="333">
        <v>44364</v>
      </c>
      <c r="AJ4" s="333"/>
      <c r="AK4" s="333"/>
      <c r="AL4" s="333">
        <v>44365</v>
      </c>
      <c r="AM4" s="333"/>
      <c r="AN4" s="333"/>
      <c r="AO4" s="333">
        <v>44368</v>
      </c>
      <c r="AP4" s="333"/>
      <c r="AQ4" s="333"/>
      <c r="AR4" s="333">
        <v>44369</v>
      </c>
      <c r="AS4" s="333"/>
      <c r="AT4" s="333"/>
      <c r="AU4" s="333">
        <v>44370</v>
      </c>
      <c r="AV4" s="333"/>
      <c r="AW4" s="333"/>
      <c r="AX4" s="333">
        <v>44371</v>
      </c>
      <c r="AY4" s="333"/>
      <c r="AZ4" s="333"/>
      <c r="BA4" s="333">
        <v>44372</v>
      </c>
      <c r="BB4" s="333"/>
      <c r="BC4" s="333"/>
      <c r="BD4" s="333">
        <v>44375</v>
      </c>
      <c r="BE4" s="333"/>
      <c r="BF4" s="333"/>
      <c r="BG4" s="333">
        <v>44376</v>
      </c>
      <c r="BH4" s="333"/>
      <c r="BI4" s="333"/>
      <c r="BJ4" s="333">
        <v>44377</v>
      </c>
      <c r="BK4" s="333"/>
      <c r="BL4" s="333"/>
      <c r="BM4" s="327" t="s">
        <v>20</v>
      </c>
    </row>
    <row r="5" spans="1:70" x14ac:dyDescent="0.25">
      <c r="A5" s="332"/>
      <c r="B5" s="232" t="s">
        <v>21</v>
      </c>
      <c r="C5" s="232" t="s">
        <v>22</v>
      </c>
      <c r="D5" s="232" t="s">
        <v>16</v>
      </c>
      <c r="E5" s="234" t="s">
        <v>21</v>
      </c>
      <c r="F5" s="234" t="s">
        <v>22</v>
      </c>
      <c r="G5" s="234" t="s">
        <v>16</v>
      </c>
      <c r="H5" s="236" t="s">
        <v>21</v>
      </c>
      <c r="I5" s="236" t="s">
        <v>22</v>
      </c>
      <c r="J5" s="236" t="s">
        <v>16</v>
      </c>
      <c r="K5" s="238" t="s">
        <v>21</v>
      </c>
      <c r="L5" s="238" t="s">
        <v>22</v>
      </c>
      <c r="M5" s="238" t="s">
        <v>16</v>
      </c>
      <c r="N5" s="240" t="s">
        <v>21</v>
      </c>
      <c r="O5" s="240" t="s">
        <v>22</v>
      </c>
      <c r="P5" s="240" t="s">
        <v>16</v>
      </c>
      <c r="Q5" s="242" t="s">
        <v>21</v>
      </c>
      <c r="R5" s="242" t="s">
        <v>22</v>
      </c>
      <c r="S5" s="242" t="s">
        <v>16</v>
      </c>
      <c r="T5" s="244" t="s">
        <v>21</v>
      </c>
      <c r="U5" s="244" t="s">
        <v>22</v>
      </c>
      <c r="V5" s="244" t="s">
        <v>16</v>
      </c>
      <c r="W5" s="246" t="s">
        <v>21</v>
      </c>
      <c r="X5" s="246" t="s">
        <v>22</v>
      </c>
      <c r="Y5" s="246" t="s">
        <v>16</v>
      </c>
      <c r="Z5" s="248" t="s">
        <v>21</v>
      </c>
      <c r="AA5" s="248" t="s">
        <v>22</v>
      </c>
      <c r="AB5" s="248" t="s">
        <v>16</v>
      </c>
      <c r="AC5" s="250" t="s">
        <v>21</v>
      </c>
      <c r="AD5" s="250" t="s">
        <v>22</v>
      </c>
      <c r="AE5" s="250" t="s">
        <v>16</v>
      </c>
      <c r="AF5" s="252" t="s">
        <v>21</v>
      </c>
      <c r="AG5" s="252" t="s">
        <v>22</v>
      </c>
      <c r="AH5" s="252" t="s">
        <v>16</v>
      </c>
      <c r="AI5" s="254" t="s">
        <v>21</v>
      </c>
      <c r="AJ5" s="254" t="s">
        <v>22</v>
      </c>
      <c r="AK5" s="254" t="s">
        <v>16</v>
      </c>
      <c r="AL5" s="256" t="s">
        <v>21</v>
      </c>
      <c r="AM5" s="256" t="s">
        <v>22</v>
      </c>
      <c r="AN5" s="256" t="s">
        <v>16</v>
      </c>
      <c r="AO5" s="258" t="s">
        <v>21</v>
      </c>
      <c r="AP5" s="258" t="s">
        <v>22</v>
      </c>
      <c r="AQ5" s="258" t="s">
        <v>16</v>
      </c>
      <c r="AR5" s="260" t="s">
        <v>21</v>
      </c>
      <c r="AS5" s="260" t="s">
        <v>22</v>
      </c>
      <c r="AT5" s="260" t="s">
        <v>16</v>
      </c>
      <c r="AU5" s="262" t="s">
        <v>21</v>
      </c>
      <c r="AV5" s="262" t="s">
        <v>22</v>
      </c>
      <c r="AW5" s="262" t="s">
        <v>16</v>
      </c>
      <c r="AX5" s="264" t="s">
        <v>21</v>
      </c>
      <c r="AY5" s="264" t="s">
        <v>22</v>
      </c>
      <c r="AZ5" s="264" t="s">
        <v>16</v>
      </c>
      <c r="BA5" s="266" t="s">
        <v>21</v>
      </c>
      <c r="BB5" s="266" t="s">
        <v>22</v>
      </c>
      <c r="BC5" s="266" t="s">
        <v>16</v>
      </c>
      <c r="BD5" s="268" t="s">
        <v>21</v>
      </c>
      <c r="BE5" s="268" t="s">
        <v>22</v>
      </c>
      <c r="BF5" s="268" t="s">
        <v>16</v>
      </c>
      <c r="BG5" s="270" t="s">
        <v>21</v>
      </c>
      <c r="BH5" s="270" t="s">
        <v>22</v>
      </c>
      <c r="BI5" s="270" t="s">
        <v>16</v>
      </c>
      <c r="BJ5" s="272" t="s">
        <v>21</v>
      </c>
      <c r="BK5" s="272" t="s">
        <v>22</v>
      </c>
      <c r="BL5" s="272" t="s">
        <v>16</v>
      </c>
      <c r="BM5" s="327"/>
    </row>
    <row r="6" spans="1:70" x14ac:dyDescent="0.25">
      <c r="A6" s="25" t="s">
        <v>3</v>
      </c>
      <c r="B6" s="125">
        <f>SUM(B7:B8)</f>
        <v>1242.1177409999998</v>
      </c>
      <c r="C6" s="125">
        <f>SUM(C7:C8)</f>
        <v>300.725953</v>
      </c>
      <c r="D6" s="125">
        <f>B6+C6</f>
        <v>1542.8436939999997</v>
      </c>
      <c r="E6" s="125">
        <f>SUM(E7:E8)</f>
        <v>1246.255212</v>
      </c>
      <c r="F6" s="125">
        <f>SUM(F7:F8)</f>
        <v>300.52232700000002</v>
      </c>
      <c r="G6" s="125">
        <f>E6+F6</f>
        <v>1546.7775390000002</v>
      </c>
      <c r="H6" s="125">
        <f>SUM(H7:H8)</f>
        <v>1260.0158320000003</v>
      </c>
      <c r="I6" s="125">
        <f>SUM(I7:I8)</f>
        <v>307.41720600000002</v>
      </c>
      <c r="J6" s="125">
        <f>H6+I6</f>
        <v>1567.4330380000004</v>
      </c>
      <c r="K6" s="125">
        <f>SUM(K7:K8)</f>
        <v>1217.3024309999998</v>
      </c>
      <c r="L6" s="125">
        <f>SUM(L7:L8)</f>
        <v>307.25282699999997</v>
      </c>
      <c r="M6" s="125">
        <f>K6+L6</f>
        <v>1524.5552579999999</v>
      </c>
      <c r="N6" s="125">
        <f>SUM(N7:N8)</f>
        <v>1270.3107819999998</v>
      </c>
      <c r="O6" s="125">
        <f>SUM(O7:O8)</f>
        <v>307.03366699999998</v>
      </c>
      <c r="P6" s="125">
        <f>N6+O6</f>
        <v>1577.3444489999997</v>
      </c>
      <c r="Q6" s="125">
        <f>SUM(Q7:Q8)</f>
        <v>1205.782373</v>
      </c>
      <c r="R6" s="125">
        <f>SUM(R7:R8)</f>
        <v>306.61839799999996</v>
      </c>
      <c r="S6" s="125">
        <f>Q6+R6</f>
        <v>1512.4007710000001</v>
      </c>
      <c r="T6" s="125">
        <f>SUM(T7:T8)</f>
        <v>1179.3686109999999</v>
      </c>
      <c r="U6" s="125">
        <f>SUM(U7:U8)</f>
        <v>306.36271199999999</v>
      </c>
      <c r="V6" s="125">
        <f>T6+U6</f>
        <v>1485.731323</v>
      </c>
      <c r="W6" s="125">
        <f>SUM(W7:W8)</f>
        <v>1158.3037850000001</v>
      </c>
      <c r="X6" s="125">
        <f>SUM(X7:X8)</f>
        <v>306.51845900000001</v>
      </c>
      <c r="Y6" s="125">
        <f>W6+X6</f>
        <v>1464.822244</v>
      </c>
      <c r="Z6" s="125">
        <f>SUM(Z7:Z8)</f>
        <v>1151.2343149999999</v>
      </c>
      <c r="AA6" s="125">
        <f>SUM(AA7:AA8)</f>
        <v>308.09410199999996</v>
      </c>
      <c r="AB6" s="125">
        <f>Z6+AA6</f>
        <v>1459.3284169999999</v>
      </c>
      <c r="AC6" s="125">
        <f>SUM(AC7:AC8)</f>
        <v>1141.9221359999999</v>
      </c>
      <c r="AD6" s="125">
        <f>SUM(AD7:AD8)</f>
        <v>309.07484399999998</v>
      </c>
      <c r="AE6" s="125">
        <f>AC6+AD6</f>
        <v>1450.9969799999999</v>
      </c>
      <c r="AF6" s="125">
        <f>SUM(AF7:AF8)</f>
        <v>1143.2743699999999</v>
      </c>
      <c r="AG6" s="125">
        <f>SUM(AG7:AG8)</f>
        <v>308.754593</v>
      </c>
      <c r="AH6" s="125">
        <f>AF6+AG6</f>
        <v>1452.0289629999997</v>
      </c>
      <c r="AI6" s="125">
        <f>SUM(AI7:AI8)</f>
        <v>1138.1755129999999</v>
      </c>
      <c r="AJ6" s="125">
        <f>SUM(AJ7:AJ8)</f>
        <v>316.88724600000006</v>
      </c>
      <c r="AK6" s="125">
        <f>AI6+AJ6</f>
        <v>1455.0627589999999</v>
      </c>
      <c r="AL6" s="125">
        <f>SUM(AL7:AL8)</f>
        <v>1135.0405320000002</v>
      </c>
      <c r="AM6" s="125">
        <f>SUM(AM7:AM8)</f>
        <v>318.02063600000002</v>
      </c>
      <c r="AN6" s="125">
        <f>AL6+AM6</f>
        <v>1453.0611680000002</v>
      </c>
      <c r="AO6" s="125">
        <f>SUM(AO7:AO8)</f>
        <v>1117.1718210000001</v>
      </c>
      <c r="AP6" s="125">
        <f>SUM(AP7:AP8)</f>
        <v>318.43683600000003</v>
      </c>
      <c r="AQ6" s="125">
        <f>AO6+AP6</f>
        <v>1435.6086570000002</v>
      </c>
      <c r="AR6" s="125">
        <f>SUM(AR7:AR8)</f>
        <v>1115.24064</v>
      </c>
      <c r="AS6" s="125">
        <f>SUM(AS7:AS8)</f>
        <v>318.23323100000005</v>
      </c>
      <c r="AT6" s="125">
        <f>AR6+AS6</f>
        <v>1433.4738710000001</v>
      </c>
      <c r="AU6" s="125">
        <f>SUM(AU7:AU8)</f>
        <v>1127.7246729999999</v>
      </c>
      <c r="AV6" s="125">
        <f>SUM(AV7:AV8)</f>
        <v>318.58974599999999</v>
      </c>
      <c r="AW6" s="125">
        <f>AU6+AV6</f>
        <v>1446.3144189999998</v>
      </c>
      <c r="AX6" s="125">
        <f>SUM(AX7:AX8)</f>
        <v>1140.531819</v>
      </c>
      <c r="AY6" s="125">
        <f>SUM(AY7:AY8)</f>
        <v>318.73405600000001</v>
      </c>
      <c r="AZ6" s="125">
        <f>AX6+AY6</f>
        <v>1459.2658750000001</v>
      </c>
      <c r="BA6" s="125">
        <f>SUM(BA7:BA8)</f>
        <v>1135.3471830000001</v>
      </c>
      <c r="BB6" s="125">
        <f>SUM(BB7:BB8)</f>
        <v>319.70545300000003</v>
      </c>
      <c r="BC6" s="125">
        <f>BA6+BB6</f>
        <v>1455.0526360000001</v>
      </c>
      <c r="BD6" s="125">
        <f>SUM(BD7:BD8)</f>
        <v>1120.472456</v>
      </c>
      <c r="BE6" s="125">
        <f>SUM(BE7:BE8)</f>
        <v>319.62351700000005</v>
      </c>
      <c r="BF6" s="125">
        <f>BD6+BE6</f>
        <v>1440.095973</v>
      </c>
      <c r="BG6" s="125">
        <f>SUM(BG7:BG8)</f>
        <v>1092.5933050000001</v>
      </c>
      <c r="BH6" s="125">
        <f>SUM(BH7:BH8)</f>
        <v>319.85965500000003</v>
      </c>
      <c r="BI6" s="125">
        <f>BG6+BH6</f>
        <v>1412.4529600000001</v>
      </c>
      <c r="BJ6" s="125">
        <f>SUM(BJ7:BJ8)</f>
        <v>1073.2201089999999</v>
      </c>
      <c r="BK6" s="125">
        <f>SUM(BK7:BK8)</f>
        <v>318.75910399999998</v>
      </c>
      <c r="BL6" s="125">
        <f>BJ6+BK6</f>
        <v>1391.9792129999998</v>
      </c>
      <c r="BM6" s="1" t="s">
        <v>3</v>
      </c>
    </row>
    <row r="7" spans="1:70" x14ac:dyDescent="0.25">
      <c r="A7" s="26" t="s">
        <v>4</v>
      </c>
      <c r="B7" s="126">
        <v>1242.1177409999998</v>
      </c>
      <c r="C7" s="126">
        <v>239.16532899999999</v>
      </c>
      <c r="D7" s="126">
        <f>B7+C7</f>
        <v>1481.2830699999997</v>
      </c>
      <c r="E7" s="126">
        <v>1246.255212</v>
      </c>
      <c r="F7" s="126">
        <v>238.97070300000001</v>
      </c>
      <c r="G7" s="126">
        <f>E7+F7</f>
        <v>1485.225915</v>
      </c>
      <c r="H7" s="126">
        <v>1260.0158320000003</v>
      </c>
      <c r="I7" s="126">
        <v>244.586748</v>
      </c>
      <c r="J7" s="126">
        <f>H7+I7</f>
        <v>1504.6025800000002</v>
      </c>
      <c r="K7" s="126">
        <v>1217.3024309999998</v>
      </c>
      <c r="L7" s="126">
        <v>244.48899999999998</v>
      </c>
      <c r="M7" s="126">
        <f>K7+L7</f>
        <v>1461.7914309999999</v>
      </c>
      <c r="N7" s="126">
        <v>1270.3107819999998</v>
      </c>
      <c r="O7" s="126">
        <v>244.34127799999999</v>
      </c>
      <c r="P7" s="126">
        <f>N7+O7</f>
        <v>1514.6520599999999</v>
      </c>
      <c r="Q7" s="126">
        <v>1205.782373</v>
      </c>
      <c r="R7" s="126">
        <v>243.97900899999999</v>
      </c>
      <c r="S7" s="126">
        <f>Q7+R7</f>
        <v>1449.7613819999999</v>
      </c>
      <c r="T7" s="126">
        <v>1179.3686109999999</v>
      </c>
      <c r="U7" s="126">
        <v>243.523323</v>
      </c>
      <c r="V7" s="126">
        <f>T7+U7</f>
        <v>1422.8919339999998</v>
      </c>
      <c r="W7" s="126">
        <v>1158.3037850000001</v>
      </c>
      <c r="X7" s="126">
        <v>243.63907</v>
      </c>
      <c r="Y7" s="126">
        <f>W7+X7</f>
        <v>1401.942855</v>
      </c>
      <c r="Z7" s="126">
        <v>1151.2343149999999</v>
      </c>
      <c r="AA7" s="126">
        <v>245.31671299999999</v>
      </c>
      <c r="AB7" s="126">
        <f>Z7+AA7</f>
        <v>1396.5510279999999</v>
      </c>
      <c r="AC7" s="126">
        <v>1141.9221359999999</v>
      </c>
      <c r="AD7" s="126">
        <v>246.18838099999999</v>
      </c>
      <c r="AE7" s="126">
        <f>AC7+AD7</f>
        <v>1388.1105169999998</v>
      </c>
      <c r="AF7" s="126">
        <v>1143.2743699999999</v>
      </c>
      <c r="AG7" s="126">
        <v>245.59478600000003</v>
      </c>
      <c r="AH7" s="126">
        <f>AF7+AG7</f>
        <v>1388.869156</v>
      </c>
      <c r="AI7" s="126">
        <v>1138.1755129999999</v>
      </c>
      <c r="AJ7" s="126">
        <v>251.85949400000004</v>
      </c>
      <c r="AK7" s="126">
        <f>AI7+AJ7</f>
        <v>1390.035007</v>
      </c>
      <c r="AL7" s="126">
        <v>1135.0405320000002</v>
      </c>
      <c r="AM7" s="126">
        <v>252.766808</v>
      </c>
      <c r="AN7" s="126">
        <f>AL7+AM7</f>
        <v>1387.8073400000003</v>
      </c>
      <c r="AO7" s="126">
        <v>1117.1718210000001</v>
      </c>
      <c r="AP7" s="126">
        <v>253.07300800000002</v>
      </c>
      <c r="AQ7" s="126">
        <f>AO7+AP7</f>
        <v>1370.2448290000002</v>
      </c>
      <c r="AR7" s="126">
        <v>1115.24064</v>
      </c>
      <c r="AS7" s="126">
        <v>252.87351400000003</v>
      </c>
      <c r="AT7" s="126">
        <f>AR7+AS7</f>
        <v>1368.1141540000001</v>
      </c>
      <c r="AU7" s="126">
        <v>1127.7246729999999</v>
      </c>
      <c r="AV7" s="126">
        <v>253.14502900000002</v>
      </c>
      <c r="AW7" s="126">
        <f>AU7+AV7</f>
        <v>1380.869702</v>
      </c>
      <c r="AX7" s="126">
        <v>1140.531819</v>
      </c>
      <c r="AY7" s="126">
        <v>252.699791</v>
      </c>
      <c r="AZ7" s="126">
        <f>AX7+AY7</f>
        <v>1393.23161</v>
      </c>
      <c r="BA7" s="126">
        <v>1135.3471830000001</v>
      </c>
      <c r="BB7" s="126">
        <v>253.61118800000003</v>
      </c>
      <c r="BC7" s="126">
        <f>BA7+BB7</f>
        <v>1388.9583710000002</v>
      </c>
      <c r="BD7" s="126">
        <v>1120.472456</v>
      </c>
      <c r="BE7" s="126">
        <v>253.52925200000004</v>
      </c>
      <c r="BF7" s="126">
        <f>BD7+BE7</f>
        <v>1374.001708</v>
      </c>
      <c r="BG7" s="126">
        <v>1092.5933050000001</v>
      </c>
      <c r="BH7" s="126">
        <v>253.76539000000002</v>
      </c>
      <c r="BI7" s="126">
        <f>BG7+BH7</f>
        <v>1346.3586950000001</v>
      </c>
      <c r="BJ7" s="126">
        <v>1073.2201089999999</v>
      </c>
      <c r="BK7" s="126">
        <v>252.66483899999997</v>
      </c>
      <c r="BL7" s="126">
        <f>BJ7+BK7</f>
        <v>1325.8849479999999</v>
      </c>
      <c r="BM7" s="2" t="s">
        <v>23</v>
      </c>
    </row>
    <row r="8" spans="1:70" x14ac:dyDescent="0.25">
      <c r="A8" s="27" t="s">
        <v>5</v>
      </c>
      <c r="B8" s="127">
        <v>0</v>
      </c>
      <c r="C8" s="42">
        <v>61.560623999999997</v>
      </c>
      <c r="D8" s="128">
        <f>B8+C8</f>
        <v>61.560623999999997</v>
      </c>
      <c r="E8" s="127">
        <v>0</v>
      </c>
      <c r="F8" s="42">
        <v>61.551623999999997</v>
      </c>
      <c r="G8" s="128">
        <f>E8+F8</f>
        <v>61.551623999999997</v>
      </c>
      <c r="H8" s="127">
        <v>0</v>
      </c>
      <c r="I8" s="42">
        <v>62.830458</v>
      </c>
      <c r="J8" s="128">
        <f>H8+I8</f>
        <v>62.830458</v>
      </c>
      <c r="K8" s="127">
        <v>0</v>
      </c>
      <c r="L8" s="42">
        <v>62.763826999999999</v>
      </c>
      <c r="M8" s="128">
        <f>K8+L8</f>
        <v>62.763826999999999</v>
      </c>
      <c r="N8" s="127">
        <v>0</v>
      </c>
      <c r="O8" s="42">
        <v>62.692388999999999</v>
      </c>
      <c r="P8" s="128">
        <f>N8+O8</f>
        <v>62.692388999999999</v>
      </c>
      <c r="Q8" s="127">
        <v>0</v>
      </c>
      <c r="R8" s="42">
        <v>62.639388999999994</v>
      </c>
      <c r="S8" s="128">
        <f>Q8+R8</f>
        <v>62.639388999999994</v>
      </c>
      <c r="T8" s="127">
        <v>0</v>
      </c>
      <c r="U8" s="42">
        <v>62.839388999999997</v>
      </c>
      <c r="V8" s="128">
        <f>T8+U8</f>
        <v>62.839388999999997</v>
      </c>
      <c r="W8" s="127">
        <v>0</v>
      </c>
      <c r="X8" s="42">
        <v>62.879388999999996</v>
      </c>
      <c r="Y8" s="128">
        <f>W8+X8</f>
        <v>62.879388999999996</v>
      </c>
      <c r="Z8" s="127">
        <v>0</v>
      </c>
      <c r="AA8" s="42">
        <v>62.777388999999992</v>
      </c>
      <c r="AB8" s="128">
        <f>Z8+AA8</f>
        <v>62.777388999999992</v>
      </c>
      <c r="AC8" s="127">
        <v>0</v>
      </c>
      <c r="AD8" s="42">
        <v>62.886463000000006</v>
      </c>
      <c r="AE8" s="128">
        <f>AC8+AD8</f>
        <v>62.886463000000006</v>
      </c>
      <c r="AF8" s="127">
        <v>0</v>
      </c>
      <c r="AG8" s="42">
        <v>63.159807000000001</v>
      </c>
      <c r="AH8" s="128">
        <f>AF8+AG8</f>
        <v>63.159807000000001</v>
      </c>
      <c r="AI8" s="127">
        <v>0</v>
      </c>
      <c r="AJ8" s="42">
        <v>65.027752000000007</v>
      </c>
      <c r="AK8" s="128">
        <f>AI8+AJ8</f>
        <v>65.027752000000007</v>
      </c>
      <c r="AL8" s="127">
        <v>0</v>
      </c>
      <c r="AM8" s="42">
        <v>65.253828000000013</v>
      </c>
      <c r="AN8" s="128">
        <f>AL8+AM8</f>
        <v>65.253828000000013</v>
      </c>
      <c r="AO8" s="127">
        <v>0</v>
      </c>
      <c r="AP8" s="42">
        <v>65.363828000000012</v>
      </c>
      <c r="AQ8" s="128">
        <f>AO8+AP8</f>
        <v>65.363828000000012</v>
      </c>
      <c r="AR8" s="127">
        <v>0</v>
      </c>
      <c r="AS8" s="42">
        <v>65.359717000000003</v>
      </c>
      <c r="AT8" s="128">
        <f>AR8+AS8</f>
        <v>65.359717000000003</v>
      </c>
      <c r="AU8" s="127">
        <v>0</v>
      </c>
      <c r="AV8" s="42">
        <v>65.444716999999997</v>
      </c>
      <c r="AW8" s="128">
        <f>AU8+AV8</f>
        <v>65.444716999999997</v>
      </c>
      <c r="AX8" s="127">
        <v>0</v>
      </c>
      <c r="AY8" s="42">
        <v>66.034265000000005</v>
      </c>
      <c r="AZ8" s="128">
        <f>AX8+AY8</f>
        <v>66.034265000000005</v>
      </c>
      <c r="BA8" s="127">
        <v>0</v>
      </c>
      <c r="BB8" s="42">
        <v>66.094264999999993</v>
      </c>
      <c r="BC8" s="128">
        <f>BA8+BB8</f>
        <v>66.094264999999993</v>
      </c>
      <c r="BD8" s="127">
        <v>0</v>
      </c>
      <c r="BE8" s="42">
        <v>66.094264999999993</v>
      </c>
      <c r="BF8" s="128">
        <f>BD8+BE8</f>
        <v>66.094264999999993</v>
      </c>
      <c r="BG8" s="127">
        <v>0</v>
      </c>
      <c r="BH8" s="42">
        <v>66.094264999999993</v>
      </c>
      <c r="BI8" s="128">
        <f>BG8+BH8</f>
        <v>66.094264999999993</v>
      </c>
      <c r="BJ8" s="127">
        <v>0</v>
      </c>
      <c r="BK8" s="42">
        <v>66.094264999999993</v>
      </c>
      <c r="BL8" s="128">
        <f>BJ8+BK8</f>
        <v>66.094264999999993</v>
      </c>
      <c r="BM8" s="3" t="s">
        <v>24</v>
      </c>
    </row>
    <row r="9" spans="1:70" x14ac:dyDescent="0.25">
      <c r="A9" s="28" t="s">
        <v>6</v>
      </c>
      <c r="B9" s="125">
        <f>B10</f>
        <v>410.03468600000002</v>
      </c>
      <c r="C9" s="125">
        <f>C10</f>
        <v>80.503989000000004</v>
      </c>
      <c r="D9" s="125">
        <f>B9+C9</f>
        <v>490.53867500000001</v>
      </c>
      <c r="E9" s="125">
        <f>E10</f>
        <v>399.66929599999997</v>
      </c>
      <c r="F9" s="125">
        <f>F10</f>
        <v>80.503989000000004</v>
      </c>
      <c r="G9" s="125">
        <f>E9+F9</f>
        <v>480.17328499999996</v>
      </c>
      <c r="H9" s="125">
        <f>H10</f>
        <v>382.141098</v>
      </c>
      <c r="I9" s="125">
        <f>I10</f>
        <v>80.999970999999988</v>
      </c>
      <c r="J9" s="125">
        <f>H9+I9</f>
        <v>463.14106900000002</v>
      </c>
      <c r="K9" s="125">
        <f>K10</f>
        <v>422.61354799999998</v>
      </c>
      <c r="L9" s="125">
        <f>L10</f>
        <v>80.949970999999991</v>
      </c>
      <c r="M9" s="125">
        <f>K9+L9</f>
        <v>503.56351899999999</v>
      </c>
      <c r="N9" s="125">
        <f>N10</f>
        <v>368.71729800000003</v>
      </c>
      <c r="O9" s="125">
        <f>O10</f>
        <v>80.849970999999996</v>
      </c>
      <c r="P9" s="125">
        <f>N9+O9</f>
        <v>449.56726900000001</v>
      </c>
      <c r="Q9" s="125">
        <f>Q10</f>
        <v>431.97354799999999</v>
      </c>
      <c r="R9" s="125">
        <f>R10</f>
        <v>80.849970999999996</v>
      </c>
      <c r="S9" s="125">
        <f>Q9+R9</f>
        <v>512.82351900000003</v>
      </c>
      <c r="T9" s="125">
        <f>T10</f>
        <v>483.94357500000001</v>
      </c>
      <c r="U9" s="125">
        <f>U10</f>
        <v>80.849970999999996</v>
      </c>
      <c r="V9" s="125">
        <f>T9+U9</f>
        <v>564.79354599999999</v>
      </c>
      <c r="W9" s="125">
        <f>W10</f>
        <v>502.82960100000003</v>
      </c>
      <c r="X9" s="125">
        <f>X10</f>
        <v>80.849970999999996</v>
      </c>
      <c r="Y9" s="125">
        <f>W9+X9</f>
        <v>583.67957200000001</v>
      </c>
      <c r="Z9" s="125">
        <f>Z10</f>
        <v>508.39225099999999</v>
      </c>
      <c r="AA9" s="125">
        <f>AA10</f>
        <v>80.849970999999996</v>
      </c>
      <c r="AB9" s="125">
        <f>Z9+AA9</f>
        <v>589.24222199999997</v>
      </c>
      <c r="AC9" s="125">
        <f>AC10</f>
        <v>510.47039899999999</v>
      </c>
      <c r="AD9" s="125">
        <f>AD10</f>
        <v>80.749971000000002</v>
      </c>
      <c r="AE9" s="125">
        <f>AC9+AD9</f>
        <v>591.22037</v>
      </c>
      <c r="AF9" s="125">
        <f>AF10</f>
        <v>507.51432</v>
      </c>
      <c r="AG9" s="125">
        <f>AG10</f>
        <v>80.749971000000002</v>
      </c>
      <c r="AH9" s="125">
        <f>AF9+AG9</f>
        <v>588.26429099999996</v>
      </c>
      <c r="AI9" s="125">
        <f>AI10</f>
        <v>513.25509499999998</v>
      </c>
      <c r="AJ9" s="125">
        <f>AJ10</f>
        <v>81.145921999999985</v>
      </c>
      <c r="AK9" s="125">
        <f>AI9+AJ9</f>
        <v>594.40101699999991</v>
      </c>
      <c r="AL9" s="125">
        <f>AL10</f>
        <v>517.14024099999995</v>
      </c>
      <c r="AM9" s="125">
        <f>AM10</f>
        <v>81.145921999999985</v>
      </c>
      <c r="AN9" s="125">
        <f>AL9+AM9</f>
        <v>598.28616299999999</v>
      </c>
      <c r="AO9" s="125">
        <f>AO10</f>
        <v>537.54005099999995</v>
      </c>
      <c r="AP9" s="125">
        <f>AP10</f>
        <v>81.145921999999985</v>
      </c>
      <c r="AQ9" s="125">
        <f>AO9+AP9</f>
        <v>618.68597299999988</v>
      </c>
      <c r="AR9" s="125">
        <f>AR10</f>
        <v>541.03679799999998</v>
      </c>
      <c r="AS9" s="125">
        <f>AS10</f>
        <v>80.995921999999993</v>
      </c>
      <c r="AT9" s="125">
        <f>AR9+AS9</f>
        <v>622.03271999999993</v>
      </c>
      <c r="AU9" s="125">
        <f>AU10</f>
        <v>529.50220200000001</v>
      </c>
      <c r="AV9" s="125">
        <f>AV10</f>
        <v>80.995921999999993</v>
      </c>
      <c r="AW9" s="125">
        <f>AU9+AV9</f>
        <v>610.49812399999996</v>
      </c>
      <c r="AX9" s="125">
        <f>AX10</f>
        <v>538.48892499999999</v>
      </c>
      <c r="AY9" s="125">
        <f>AY10</f>
        <v>80.895921999999985</v>
      </c>
      <c r="AZ9" s="125">
        <f>AX9+AY9</f>
        <v>619.38484700000004</v>
      </c>
      <c r="BA9" s="125">
        <f>BA10</f>
        <v>537.79133200000001</v>
      </c>
      <c r="BB9" s="125">
        <f>BB10</f>
        <v>80.895921999999985</v>
      </c>
      <c r="BC9" s="125">
        <f>BA9+BB9</f>
        <v>618.68725399999994</v>
      </c>
      <c r="BD9" s="125">
        <f>BD10</f>
        <v>550.59030800000005</v>
      </c>
      <c r="BE9" s="125">
        <f>BE10</f>
        <v>80.645921999999985</v>
      </c>
      <c r="BF9" s="125">
        <f>BD9+BE9</f>
        <v>631.23622999999998</v>
      </c>
      <c r="BG9" s="125">
        <f>BG10</f>
        <v>576.813582</v>
      </c>
      <c r="BH9" s="125">
        <f>BH10</f>
        <v>80.595921999999987</v>
      </c>
      <c r="BI9" s="125">
        <f>BG9+BH9</f>
        <v>657.40950399999997</v>
      </c>
      <c r="BJ9" s="125">
        <f>BJ10</f>
        <v>597.35605999999996</v>
      </c>
      <c r="BK9" s="125">
        <f>BK10</f>
        <v>80.595921999999987</v>
      </c>
      <c r="BL9" s="125">
        <f>BJ9+BK9</f>
        <v>677.95198199999993</v>
      </c>
      <c r="BM9" s="4" t="s">
        <v>25</v>
      </c>
    </row>
    <row r="10" spans="1:70" ht="45" x14ac:dyDescent="0.25">
      <c r="A10" s="29" t="s">
        <v>7</v>
      </c>
      <c r="B10" s="129">
        <v>410.03468600000002</v>
      </c>
      <c r="C10" s="129">
        <v>80.503989000000004</v>
      </c>
      <c r="D10" s="129">
        <f>B10+C10</f>
        <v>490.53867500000001</v>
      </c>
      <c r="E10" s="129">
        <v>399.66929599999997</v>
      </c>
      <c r="F10" s="129">
        <v>80.503989000000004</v>
      </c>
      <c r="G10" s="129">
        <f>E10+F10</f>
        <v>480.17328499999996</v>
      </c>
      <c r="H10" s="129">
        <v>382.141098</v>
      </c>
      <c r="I10" s="129">
        <v>80.999970999999988</v>
      </c>
      <c r="J10" s="129">
        <f>H10+I10</f>
        <v>463.14106900000002</v>
      </c>
      <c r="K10" s="129">
        <v>422.61354799999998</v>
      </c>
      <c r="L10" s="129">
        <v>80.949970999999991</v>
      </c>
      <c r="M10" s="129">
        <f>K10+L10</f>
        <v>503.56351899999999</v>
      </c>
      <c r="N10" s="129">
        <v>368.71729800000003</v>
      </c>
      <c r="O10" s="129">
        <v>80.849970999999996</v>
      </c>
      <c r="P10" s="129">
        <f>N10+O10</f>
        <v>449.56726900000001</v>
      </c>
      <c r="Q10" s="129">
        <v>431.97354799999999</v>
      </c>
      <c r="R10" s="129">
        <v>80.849970999999996</v>
      </c>
      <c r="S10" s="129">
        <f>Q10+R10</f>
        <v>512.82351900000003</v>
      </c>
      <c r="T10" s="129">
        <v>483.94357500000001</v>
      </c>
      <c r="U10" s="129">
        <v>80.849970999999996</v>
      </c>
      <c r="V10" s="129">
        <f>T10+U10</f>
        <v>564.79354599999999</v>
      </c>
      <c r="W10" s="129">
        <v>502.82960100000003</v>
      </c>
      <c r="X10" s="129">
        <v>80.849970999999996</v>
      </c>
      <c r="Y10" s="129">
        <f>W10+X10</f>
        <v>583.67957200000001</v>
      </c>
      <c r="Z10" s="129">
        <v>508.39225099999999</v>
      </c>
      <c r="AA10" s="129">
        <v>80.849970999999996</v>
      </c>
      <c r="AB10" s="129">
        <f>Z10+AA10</f>
        <v>589.24222199999997</v>
      </c>
      <c r="AC10" s="129">
        <v>510.47039899999999</v>
      </c>
      <c r="AD10" s="129">
        <v>80.749971000000002</v>
      </c>
      <c r="AE10" s="129">
        <f>AC10+AD10</f>
        <v>591.22037</v>
      </c>
      <c r="AF10" s="129">
        <v>507.51432</v>
      </c>
      <c r="AG10" s="129">
        <v>80.749971000000002</v>
      </c>
      <c r="AH10" s="129">
        <f>AF10+AG10</f>
        <v>588.26429099999996</v>
      </c>
      <c r="AI10" s="129">
        <v>513.25509499999998</v>
      </c>
      <c r="AJ10" s="129">
        <v>81.145921999999985</v>
      </c>
      <c r="AK10" s="129">
        <f>AI10+AJ10</f>
        <v>594.40101699999991</v>
      </c>
      <c r="AL10" s="129">
        <v>517.14024099999995</v>
      </c>
      <c r="AM10" s="129">
        <v>81.145921999999985</v>
      </c>
      <c r="AN10" s="129">
        <f>AL10+AM10</f>
        <v>598.28616299999999</v>
      </c>
      <c r="AO10" s="129">
        <v>537.54005099999995</v>
      </c>
      <c r="AP10" s="129">
        <v>81.145921999999985</v>
      </c>
      <c r="AQ10" s="129">
        <f>AO10+AP10</f>
        <v>618.68597299999988</v>
      </c>
      <c r="AR10" s="129">
        <v>541.03679799999998</v>
      </c>
      <c r="AS10" s="129">
        <v>80.995921999999993</v>
      </c>
      <c r="AT10" s="129">
        <f>AR10+AS10</f>
        <v>622.03271999999993</v>
      </c>
      <c r="AU10" s="129">
        <v>529.50220200000001</v>
      </c>
      <c r="AV10" s="129">
        <v>80.995921999999993</v>
      </c>
      <c r="AW10" s="129">
        <f>AU10+AV10</f>
        <v>610.49812399999996</v>
      </c>
      <c r="AX10" s="129">
        <v>538.48892499999999</v>
      </c>
      <c r="AY10" s="129">
        <v>80.895921999999985</v>
      </c>
      <c r="AZ10" s="129">
        <f>AX10+AY10</f>
        <v>619.38484700000004</v>
      </c>
      <c r="BA10" s="129">
        <v>537.79133200000001</v>
      </c>
      <c r="BB10" s="129">
        <v>80.895921999999985</v>
      </c>
      <c r="BC10" s="129">
        <f>BA10+BB10</f>
        <v>618.68725399999994</v>
      </c>
      <c r="BD10" s="129">
        <v>550.59030800000005</v>
      </c>
      <c r="BE10" s="129">
        <v>80.645921999999985</v>
      </c>
      <c r="BF10" s="129">
        <f>BD10+BE10</f>
        <v>631.23622999999998</v>
      </c>
      <c r="BG10" s="129">
        <v>576.813582</v>
      </c>
      <c r="BH10" s="129">
        <v>80.595921999999987</v>
      </c>
      <c r="BI10" s="129">
        <f>BG10+BH10</f>
        <v>657.40950399999997</v>
      </c>
      <c r="BJ10" s="129">
        <v>597.35605999999996</v>
      </c>
      <c r="BK10" s="129">
        <v>80.595921999999987</v>
      </c>
      <c r="BL10" s="129">
        <f>BJ10+BK10</f>
        <v>677.95198199999993</v>
      </c>
      <c r="BM10" s="5" t="s">
        <v>26</v>
      </c>
    </row>
    <row r="11" spans="1:70" x14ac:dyDescent="0.25">
      <c r="A11" s="30" t="s">
        <v>8</v>
      </c>
      <c r="B11" s="130">
        <v>902.07279500000004</v>
      </c>
      <c r="C11" s="130">
        <v>77.593089000000006</v>
      </c>
      <c r="D11" s="130">
        <f>SUM(B11:C11)</f>
        <v>979.66588400000001</v>
      </c>
      <c r="E11" s="130">
        <v>902.07279500000004</v>
      </c>
      <c r="F11" s="130">
        <v>77.593089000000006</v>
      </c>
      <c r="G11" s="130">
        <f>SUM(E11:F11)</f>
        <v>979.66588400000001</v>
      </c>
      <c r="H11" s="130">
        <v>902.07279500000004</v>
      </c>
      <c r="I11" s="130">
        <v>78.089071000000004</v>
      </c>
      <c r="J11" s="130">
        <f>SUM(H11:I11)</f>
        <v>980.16186600000003</v>
      </c>
      <c r="K11" s="130">
        <v>902.07279500000004</v>
      </c>
      <c r="L11" s="130">
        <v>78.089071000000004</v>
      </c>
      <c r="M11" s="130">
        <f>SUM(K11:L11)</f>
        <v>980.16186600000003</v>
      </c>
      <c r="N11" s="130">
        <v>902.07279500000004</v>
      </c>
      <c r="O11" s="130">
        <v>78.089071000000004</v>
      </c>
      <c r="P11" s="130">
        <f>SUM(N11:O11)</f>
        <v>980.16186600000003</v>
      </c>
      <c r="Q11" s="130">
        <v>902.07279500000004</v>
      </c>
      <c r="R11" s="130">
        <v>78.089071000000004</v>
      </c>
      <c r="S11" s="130">
        <f>SUM(Q11:R11)</f>
        <v>980.16186600000003</v>
      </c>
      <c r="T11" s="130">
        <v>906.028682</v>
      </c>
      <c r="U11" s="130">
        <v>78.089071000000004</v>
      </c>
      <c r="V11" s="130">
        <f>SUM(T11:U11)</f>
        <v>984.11775299999999</v>
      </c>
      <c r="W11" s="130">
        <v>906.028682</v>
      </c>
      <c r="X11" s="130">
        <v>78.089071000000004</v>
      </c>
      <c r="Y11" s="130">
        <f>SUM(W11:X11)</f>
        <v>984.11775299999999</v>
      </c>
      <c r="Z11" s="130">
        <v>906.028682</v>
      </c>
      <c r="AA11" s="130">
        <v>78.089071000000004</v>
      </c>
      <c r="AB11" s="130">
        <f>SUM(Z11:AA11)</f>
        <v>984.11775299999999</v>
      </c>
      <c r="AC11" s="130">
        <v>904.71868199999994</v>
      </c>
      <c r="AD11" s="130">
        <v>78.089071000000004</v>
      </c>
      <c r="AE11" s="130">
        <f>SUM(AC11:AD11)</f>
        <v>982.80775299999993</v>
      </c>
      <c r="AF11" s="130">
        <v>904.71868199999994</v>
      </c>
      <c r="AG11" s="130">
        <v>78.089071000000004</v>
      </c>
      <c r="AH11" s="130">
        <f>SUM(AF11:AG11)</f>
        <v>982.80775299999993</v>
      </c>
      <c r="AI11" s="130">
        <v>904.71868199999994</v>
      </c>
      <c r="AJ11" s="130">
        <v>78.485022000000001</v>
      </c>
      <c r="AK11" s="130">
        <f>SUM(AI11:AJ11)</f>
        <v>983.2037039999999</v>
      </c>
      <c r="AL11" s="130">
        <v>904.71868199999994</v>
      </c>
      <c r="AM11" s="130">
        <v>78.485022000000001</v>
      </c>
      <c r="AN11" s="130">
        <f>SUM(AL11:AM11)</f>
        <v>983.2037039999999</v>
      </c>
      <c r="AO11" s="130">
        <v>904.71868199999994</v>
      </c>
      <c r="AP11" s="130">
        <v>78.485022000000001</v>
      </c>
      <c r="AQ11" s="130">
        <f>SUM(AO11:AP11)</f>
        <v>983.2037039999999</v>
      </c>
      <c r="AR11" s="130">
        <v>904.71868199999994</v>
      </c>
      <c r="AS11" s="130">
        <v>78.485022000000001</v>
      </c>
      <c r="AT11" s="130">
        <f>SUM(AR11:AS11)</f>
        <v>983.2037039999999</v>
      </c>
      <c r="AU11" s="130">
        <v>904.71868199999994</v>
      </c>
      <c r="AV11" s="130">
        <v>78.485022000000001</v>
      </c>
      <c r="AW11" s="130">
        <f>SUM(AU11:AV11)</f>
        <v>983.2037039999999</v>
      </c>
      <c r="AX11" s="130">
        <v>908.59927500000003</v>
      </c>
      <c r="AY11" s="130">
        <v>78.485022000000001</v>
      </c>
      <c r="AZ11" s="130">
        <f>SUM(AX11:AY11)</f>
        <v>987.08429699999999</v>
      </c>
      <c r="BA11" s="130">
        <v>908.59927500000003</v>
      </c>
      <c r="BB11" s="130">
        <v>78.485022000000001</v>
      </c>
      <c r="BC11" s="130">
        <f>SUM(BA11:BB11)</f>
        <v>987.08429699999999</v>
      </c>
      <c r="BD11" s="130">
        <v>908.59927500000003</v>
      </c>
      <c r="BE11" s="130">
        <v>78.485022000000001</v>
      </c>
      <c r="BF11" s="130">
        <f>SUM(BD11:BE11)</f>
        <v>987.08429699999999</v>
      </c>
      <c r="BG11" s="130">
        <v>908.59927500000003</v>
      </c>
      <c r="BH11" s="130">
        <v>78.485022000000001</v>
      </c>
      <c r="BI11" s="130">
        <f>SUM(BG11:BH11)</f>
        <v>987.08429699999999</v>
      </c>
      <c r="BJ11" s="130">
        <v>908.59927500000003</v>
      </c>
      <c r="BK11" s="130">
        <v>78.485022000000001</v>
      </c>
      <c r="BL11" s="130">
        <f>SUM(BJ11:BK11)</f>
        <v>987.08429699999999</v>
      </c>
      <c r="BM11" s="6" t="s">
        <v>8</v>
      </c>
      <c r="BR11" s="61">
        <f>Juli!BK11-Juli!BK10</f>
        <v>-1.5155999999999921</v>
      </c>
    </row>
    <row r="12" spans="1:70" x14ac:dyDescent="0.25">
      <c r="A12" s="31" t="s">
        <v>9</v>
      </c>
      <c r="B12" s="131">
        <v>492.03810900000002</v>
      </c>
      <c r="C12" s="131">
        <v>-2.9108999999999998</v>
      </c>
      <c r="D12" s="130">
        <f>SUM(B12:C12)</f>
        <v>489.12720899999999</v>
      </c>
      <c r="E12" s="131">
        <v>502.40349900000001</v>
      </c>
      <c r="F12" s="131">
        <v>-2.9108999999999998</v>
      </c>
      <c r="G12" s="130">
        <f>SUM(E12:F12)</f>
        <v>499.49259899999998</v>
      </c>
      <c r="H12" s="131">
        <v>519.93169699999999</v>
      </c>
      <c r="I12" s="131">
        <v>-2.9108999999999998</v>
      </c>
      <c r="J12" s="130">
        <f>SUM(H12:I12)</f>
        <v>517.02079700000002</v>
      </c>
      <c r="K12" s="131">
        <v>479.459247</v>
      </c>
      <c r="L12" s="131">
        <v>-2.8609</v>
      </c>
      <c r="M12" s="130">
        <f>SUM(K12:L12)</f>
        <v>476.59834699999999</v>
      </c>
      <c r="N12" s="131">
        <v>533.35549700000001</v>
      </c>
      <c r="O12" s="131">
        <v>-2.7608999999999999</v>
      </c>
      <c r="P12" s="130">
        <f>SUM(N12:O12)</f>
        <v>530.59459700000002</v>
      </c>
      <c r="Q12" s="131">
        <v>470.09924699999999</v>
      </c>
      <c r="R12" s="131">
        <v>-2.7608999999999999</v>
      </c>
      <c r="S12" s="130">
        <f>SUM(Q12:R12)</f>
        <v>467.338347</v>
      </c>
      <c r="T12" s="131">
        <v>422.08510699999999</v>
      </c>
      <c r="U12" s="131">
        <v>-2.7608999999999999</v>
      </c>
      <c r="V12" s="130">
        <f>SUM(T12:U12)</f>
        <v>419.324207</v>
      </c>
      <c r="W12" s="131">
        <v>403.19908099999998</v>
      </c>
      <c r="X12" s="131">
        <v>-2.7608999999999999</v>
      </c>
      <c r="Y12" s="130">
        <f>SUM(W12:X12)</f>
        <v>400.43818099999999</v>
      </c>
      <c r="Z12" s="131">
        <v>397.63643100000002</v>
      </c>
      <c r="AA12" s="131">
        <v>-2.7608999999999999</v>
      </c>
      <c r="AB12" s="130">
        <f>SUM(Z12:AA12)</f>
        <v>394.87553100000002</v>
      </c>
      <c r="AC12" s="131">
        <v>394.24828300000001</v>
      </c>
      <c r="AD12" s="131">
        <v>-2.6608999999999998</v>
      </c>
      <c r="AE12" s="130">
        <f>SUM(AC12:AD12)</f>
        <v>391.58738299999999</v>
      </c>
      <c r="AF12" s="131">
        <v>397.204362</v>
      </c>
      <c r="AG12" s="131">
        <v>-2.6608999999999998</v>
      </c>
      <c r="AH12" s="130">
        <f>SUM(AF12:AG12)</f>
        <v>394.54346199999998</v>
      </c>
      <c r="AI12" s="131">
        <v>391.46358700000002</v>
      </c>
      <c r="AJ12" s="131">
        <v>-2.6608999999999998</v>
      </c>
      <c r="AK12" s="130">
        <f>SUM(AI12:AJ12)</f>
        <v>388.80268699999999</v>
      </c>
      <c r="AL12" s="131">
        <v>387.578441</v>
      </c>
      <c r="AM12" s="131">
        <v>-2.6608999999999998</v>
      </c>
      <c r="AN12" s="130">
        <f>SUM(AL12:AM12)</f>
        <v>384.91754099999997</v>
      </c>
      <c r="AO12" s="131">
        <v>367.178631</v>
      </c>
      <c r="AP12" s="131">
        <v>-2.6608999999999998</v>
      </c>
      <c r="AQ12" s="130">
        <f>SUM(AO12:AP12)</f>
        <v>364.51773099999997</v>
      </c>
      <c r="AR12" s="131">
        <v>363.68188400000003</v>
      </c>
      <c r="AS12" s="131">
        <v>-2.5108999999999999</v>
      </c>
      <c r="AT12" s="130">
        <f>SUM(AR12:AS12)</f>
        <v>361.17098400000003</v>
      </c>
      <c r="AU12" s="131">
        <v>375.21647999999999</v>
      </c>
      <c r="AV12" s="131">
        <v>-2.5108999999999999</v>
      </c>
      <c r="AW12" s="130">
        <f>SUM(AU12:AV12)</f>
        <v>372.70558</v>
      </c>
      <c r="AX12" s="131">
        <v>370.11034999999998</v>
      </c>
      <c r="AY12" s="131">
        <v>-2.4108999999999998</v>
      </c>
      <c r="AZ12" s="130">
        <f>SUM(AX12:AY12)</f>
        <v>367.69944999999996</v>
      </c>
      <c r="BA12" s="131">
        <v>370.80794300000002</v>
      </c>
      <c r="BB12" s="131">
        <v>-2.4108999999999998</v>
      </c>
      <c r="BC12" s="130">
        <f>SUM(BA12:BB12)</f>
        <v>368.397043</v>
      </c>
      <c r="BD12" s="131">
        <v>358.00896699999998</v>
      </c>
      <c r="BE12" s="131">
        <v>-2.1608999999999998</v>
      </c>
      <c r="BF12" s="130">
        <f>SUM(BD12:BE12)</f>
        <v>355.84806699999996</v>
      </c>
      <c r="BG12" s="131">
        <v>331.78569299999998</v>
      </c>
      <c r="BH12" s="131">
        <v>-2.1109</v>
      </c>
      <c r="BI12" s="130">
        <f>SUM(BG12:BH12)</f>
        <v>329.67479299999997</v>
      </c>
      <c r="BJ12" s="131">
        <v>311.24321500000002</v>
      </c>
      <c r="BK12" s="131">
        <v>-2.1109</v>
      </c>
      <c r="BL12" s="130">
        <f>SUM(BJ12:BK12)</f>
        <v>309.13231500000001</v>
      </c>
      <c r="BM12" s="7" t="s">
        <v>27</v>
      </c>
    </row>
    <row r="13" spans="1:70" x14ac:dyDescent="0.25">
      <c r="A13" s="32" t="s">
        <v>10</v>
      </c>
      <c r="B13" s="132">
        <f>SUM(B14:B16,B18:B19)</f>
        <v>1838.7777479999997</v>
      </c>
      <c r="C13" s="132">
        <f>SUM(C14:C16,C18:C19)</f>
        <v>338.18213500000002</v>
      </c>
      <c r="D13" s="132">
        <f t="shared" ref="D13:D20" si="2">B13+C13</f>
        <v>2176.9598829999995</v>
      </c>
      <c r="E13" s="132">
        <f>SUM(E14:E16,E18:E19)</f>
        <v>1843.2556669999999</v>
      </c>
      <c r="F13" s="132">
        <f>SUM(F14:F16,F18:F19)</f>
        <v>338.385761</v>
      </c>
      <c r="G13" s="132">
        <f t="shared" ref="G13:G20" si="3">E13+F13</f>
        <v>2181.6414279999999</v>
      </c>
      <c r="H13" s="132">
        <f>SUM(H14:H16,H18:H19)</f>
        <v>1847.0232450000001</v>
      </c>
      <c r="I13" s="132">
        <f>SUM(I14:I16,I18:I19)</f>
        <v>341.99490000000003</v>
      </c>
      <c r="J13" s="132">
        <f t="shared" ref="J13:J20" si="4">H13+I13</f>
        <v>2189.018145</v>
      </c>
      <c r="K13" s="132">
        <f>SUM(K14:K16,K18:K19)</f>
        <v>1855.2641959999999</v>
      </c>
      <c r="L13" s="132">
        <f>SUM(L14:L16,L18:L19)</f>
        <v>342.20927899999998</v>
      </c>
      <c r="M13" s="132">
        <f t="shared" ref="M13:M20" si="5">K13+L13</f>
        <v>2197.4734749999998</v>
      </c>
      <c r="N13" s="132">
        <f>SUM(N14:N16,N18:N19)</f>
        <v>1856.1520949999999</v>
      </c>
      <c r="O13" s="132">
        <f>SUM(O14:O16,O18:O19)</f>
        <v>342.52821099999994</v>
      </c>
      <c r="P13" s="132">
        <f t="shared" ref="P13:P20" si="6">N13+O13</f>
        <v>2198.6803059999997</v>
      </c>
      <c r="Q13" s="132">
        <f>SUM(Q14:Q16,Q18:Q19)</f>
        <v>1857.424254</v>
      </c>
      <c r="R13" s="132">
        <f>SUM(R14:R16,R18:R19)</f>
        <v>342.70321099999995</v>
      </c>
      <c r="S13" s="132">
        <f t="shared" ref="S13:S20" si="7">Q13+R13</f>
        <v>2200.127465</v>
      </c>
      <c r="T13" s="132">
        <f>SUM(T14:T16,T18:T19)</f>
        <v>1865.8679890000001</v>
      </c>
      <c r="U13" s="132">
        <f>SUM(U14:U16,U18:U19)</f>
        <v>342.95939399999997</v>
      </c>
      <c r="V13" s="132">
        <f t="shared" ref="V13:V20" si="8">T13+U13</f>
        <v>2208.8273829999998</v>
      </c>
      <c r="W13" s="132">
        <f>SUM(W14:W16,W18:W19)</f>
        <v>1868.046789</v>
      </c>
      <c r="X13" s="132">
        <f>SUM(X14:X16,X18:X19)</f>
        <v>342.80364700000001</v>
      </c>
      <c r="Y13" s="132">
        <f t="shared" ref="Y13:Y20" si="9">W13+X13</f>
        <v>2210.8504360000002</v>
      </c>
      <c r="Z13" s="132">
        <f>SUM(Z14:Z16,Z18:Z19)</f>
        <v>1869.5536090000001</v>
      </c>
      <c r="AA13" s="132">
        <f>SUM(AA14:AA16,AA18:AA19)</f>
        <v>341.22800399999994</v>
      </c>
      <c r="AB13" s="132">
        <f t="shared" ref="AB13:AB20" si="10">Z13+AA13</f>
        <v>2210.7816130000001</v>
      </c>
      <c r="AC13" s="132">
        <f>SUM(AC14:AC16,AC18:AC19)</f>
        <v>1861.0582400000001</v>
      </c>
      <c r="AD13" s="132">
        <f>SUM(AD14:AD16,AD18:AD19)</f>
        <v>340.347262</v>
      </c>
      <c r="AE13" s="132">
        <f t="shared" ref="AE13:AE20" si="11">AC13+AD13</f>
        <v>2201.4055020000001</v>
      </c>
      <c r="AF13" s="132">
        <f>SUM(AF14:AF16,AF18:AF19)</f>
        <v>1861.6620850000002</v>
      </c>
      <c r="AG13" s="132">
        <f>SUM(AG14:AG16,AG18:AG19)</f>
        <v>340.66751299999999</v>
      </c>
      <c r="AH13" s="132">
        <f t="shared" ref="AH13:AH20" si="12">AF13+AG13</f>
        <v>2202.3295980000003</v>
      </c>
      <c r="AI13" s="132">
        <f>SUM(AI14:AI16,AI18:AI19)</f>
        <v>1861.0201669999999</v>
      </c>
      <c r="AJ13" s="132">
        <f>SUM(AJ14:AJ16,AJ18:AJ19)</f>
        <v>342.13890900000001</v>
      </c>
      <c r="AK13" s="132">
        <f t="shared" ref="AK13:AK20" si="13">AI13+AJ13</f>
        <v>2203.1590759999999</v>
      </c>
      <c r="AL13" s="132">
        <f>SUM(AL14:AL16,AL18:AL19)</f>
        <v>1860.270002</v>
      </c>
      <c r="AM13" s="132">
        <f>SUM(AM14:AM16,AM18:AM19)</f>
        <v>341.00551899999994</v>
      </c>
      <c r="AN13" s="132">
        <f t="shared" ref="AN13:AN20" si="14">AL13+AM13</f>
        <v>2201.275521</v>
      </c>
      <c r="AO13" s="132">
        <f>SUM(AO14:AO16,AO18:AO19)</f>
        <v>1857.7389029999999</v>
      </c>
      <c r="AP13" s="132">
        <f>SUM(AP14:AP16,AP18:AP19)</f>
        <v>340.58931899999999</v>
      </c>
      <c r="AQ13" s="132">
        <f t="shared" ref="AQ13:AQ20" si="15">AO13+AP13</f>
        <v>2198.3282220000001</v>
      </c>
      <c r="AR13" s="132">
        <f>SUM(AR14:AR16,AR18:AR19)</f>
        <v>1856.1733370000002</v>
      </c>
      <c r="AS13" s="132">
        <f>SUM(AS14:AS16,AS18:AS19)</f>
        <v>340.942924</v>
      </c>
      <c r="AT13" s="132">
        <f t="shared" ref="AT13:AT20" si="16">AR13+AS13</f>
        <v>2197.1162610000001</v>
      </c>
      <c r="AU13" s="132">
        <f>SUM(AU14:AU16,AU18:AU19)</f>
        <v>1855.2239</v>
      </c>
      <c r="AV13" s="132">
        <f>SUM(AV14:AV16,AV18:AV19)</f>
        <v>340.586409</v>
      </c>
      <c r="AW13" s="132">
        <f t="shared" ref="AW13:AW20" si="17">AU13+AV13</f>
        <v>2195.810309</v>
      </c>
      <c r="AX13" s="132">
        <f>SUM(AX14:AX16,AX18:AX19)</f>
        <v>1863.4300309999999</v>
      </c>
      <c r="AY13" s="132">
        <f>SUM(AY14:AY16,AY18:AY19)</f>
        <v>340.54209900000001</v>
      </c>
      <c r="AZ13" s="132">
        <f t="shared" ref="AZ13:AZ20" si="18">AX13+AY13</f>
        <v>2203.9721300000001</v>
      </c>
      <c r="BA13" s="132">
        <f>SUM(BA14:BA16,BA18:BA19)</f>
        <v>1869.3122600000002</v>
      </c>
      <c r="BB13" s="132">
        <f>SUM(BB14:BB16,BB18:BB19)</f>
        <v>339.57070199999998</v>
      </c>
      <c r="BC13" s="132">
        <f t="shared" ref="BC13:BC20" si="19">BA13+BB13</f>
        <v>2208.8829620000001</v>
      </c>
      <c r="BD13" s="132">
        <f>SUM(BD14:BD16,BD18:BD19)</f>
        <v>1871.3880109999998</v>
      </c>
      <c r="BE13" s="132">
        <f>SUM(BE14:BE16,BE18:BE19)</f>
        <v>339.90263800000002</v>
      </c>
      <c r="BF13" s="132">
        <f t="shared" ref="BF13:BF20" si="20">BD13+BE13</f>
        <v>2211.2906489999996</v>
      </c>
      <c r="BG13" s="132">
        <f>SUM(BG14:BG16,BG18:BG19)</f>
        <v>1873.0438879999999</v>
      </c>
      <c r="BH13" s="132">
        <f>SUM(BH14:BH16,BH18:BH19)</f>
        <v>339.7165</v>
      </c>
      <c r="BI13" s="132">
        <f t="shared" ref="BI13:BI20" si="21">BG13+BH13</f>
        <v>2212.7603879999997</v>
      </c>
      <c r="BJ13" s="132">
        <f>SUM(BJ14:BJ16,BJ18:BJ19)</f>
        <v>1871.8746060000003</v>
      </c>
      <c r="BK13" s="132">
        <f>SUM(BK14:BK16,BK18:BK19)</f>
        <v>340.81705099999999</v>
      </c>
      <c r="BL13" s="132">
        <f t="shared" ref="BL13:BL20" si="22">BJ13+BK13</f>
        <v>2212.6916570000003</v>
      </c>
      <c r="BM13" s="8" t="s">
        <v>10</v>
      </c>
    </row>
    <row r="14" spans="1:70" x14ac:dyDescent="0.25">
      <c r="A14" s="26" t="s">
        <v>11</v>
      </c>
      <c r="B14" s="133">
        <v>107.584024</v>
      </c>
      <c r="C14" s="133">
        <v>21.260063000000002</v>
      </c>
      <c r="D14" s="133">
        <f t="shared" si="2"/>
        <v>128.844087</v>
      </c>
      <c r="E14" s="133">
        <v>108.19564699999999</v>
      </c>
      <c r="F14" s="133">
        <v>21.306063000000002</v>
      </c>
      <c r="G14" s="133">
        <f t="shared" si="3"/>
        <v>129.50171</v>
      </c>
      <c r="H14" s="133">
        <v>108.267341</v>
      </c>
      <c r="I14" s="133">
        <v>21.468673000000003</v>
      </c>
      <c r="J14" s="133">
        <f t="shared" si="4"/>
        <v>129.73601400000001</v>
      </c>
      <c r="K14" s="133">
        <v>109.011816</v>
      </c>
      <c r="L14" s="133">
        <v>21.474373</v>
      </c>
      <c r="M14" s="133">
        <f t="shared" si="5"/>
        <v>130.486189</v>
      </c>
      <c r="N14" s="133">
        <v>109.63761599999999</v>
      </c>
      <c r="O14" s="133">
        <v>21.575821000000001</v>
      </c>
      <c r="P14" s="133">
        <f t="shared" si="6"/>
        <v>131.213437</v>
      </c>
      <c r="Q14" s="133">
        <v>109.51041600000001</v>
      </c>
      <c r="R14" s="133">
        <v>21.565821</v>
      </c>
      <c r="S14" s="133">
        <f t="shared" si="7"/>
        <v>131.07623699999999</v>
      </c>
      <c r="T14" s="133">
        <v>110.60339500000001</v>
      </c>
      <c r="U14" s="133">
        <v>21.556321000000001</v>
      </c>
      <c r="V14" s="133">
        <f t="shared" si="8"/>
        <v>132.159716</v>
      </c>
      <c r="W14" s="133">
        <v>109.95026799999999</v>
      </c>
      <c r="X14" s="133">
        <v>21.553398000000001</v>
      </c>
      <c r="Y14" s="133">
        <f t="shared" si="9"/>
        <v>131.50366600000001</v>
      </c>
      <c r="Z14" s="133">
        <v>109.856893</v>
      </c>
      <c r="AA14" s="133">
        <v>21.573398000000001</v>
      </c>
      <c r="AB14" s="133">
        <f t="shared" si="10"/>
        <v>131.43029100000001</v>
      </c>
      <c r="AC14" s="133">
        <v>108.871111</v>
      </c>
      <c r="AD14" s="133">
        <v>21.598324000000002</v>
      </c>
      <c r="AE14" s="133">
        <f t="shared" si="11"/>
        <v>130.469435</v>
      </c>
      <c r="AF14" s="133">
        <v>109.020611</v>
      </c>
      <c r="AG14" s="133">
        <v>21.598324000000002</v>
      </c>
      <c r="AH14" s="133">
        <f t="shared" si="12"/>
        <v>130.61893499999999</v>
      </c>
      <c r="AI14" s="133">
        <v>109.242611</v>
      </c>
      <c r="AJ14" s="133">
        <v>21.620298999999999</v>
      </c>
      <c r="AK14" s="133">
        <f t="shared" si="13"/>
        <v>130.86291</v>
      </c>
      <c r="AL14" s="133">
        <v>109.945611</v>
      </c>
      <c r="AM14" s="133">
        <v>21.751298999999999</v>
      </c>
      <c r="AN14" s="133">
        <f t="shared" si="14"/>
        <v>131.69691</v>
      </c>
      <c r="AO14" s="133">
        <v>110.190111</v>
      </c>
      <c r="AP14" s="133">
        <v>21.834799</v>
      </c>
      <c r="AQ14" s="133">
        <f t="shared" si="15"/>
        <v>132.02491000000001</v>
      </c>
      <c r="AR14" s="133">
        <v>110.276111</v>
      </c>
      <c r="AS14" s="133">
        <v>22.063299000000001</v>
      </c>
      <c r="AT14" s="133">
        <f t="shared" si="16"/>
        <v>132.33940999999999</v>
      </c>
      <c r="AU14" s="133">
        <v>110.266111</v>
      </c>
      <c r="AV14" s="133">
        <v>22.062798999999998</v>
      </c>
      <c r="AW14" s="133">
        <f t="shared" si="17"/>
        <v>132.32891000000001</v>
      </c>
      <c r="AX14" s="133">
        <v>112.9662</v>
      </c>
      <c r="AY14" s="133">
        <v>22.087799</v>
      </c>
      <c r="AZ14" s="133">
        <f t="shared" si="18"/>
        <v>135.053999</v>
      </c>
      <c r="BA14" s="133">
        <v>113.1177</v>
      </c>
      <c r="BB14" s="133">
        <v>22.103075</v>
      </c>
      <c r="BC14" s="133">
        <f t="shared" si="19"/>
        <v>135.220775</v>
      </c>
      <c r="BD14" s="133">
        <v>113.4157</v>
      </c>
      <c r="BE14" s="133">
        <v>22.185075000000001</v>
      </c>
      <c r="BF14" s="133">
        <f t="shared" si="20"/>
        <v>135.600775</v>
      </c>
      <c r="BG14" s="133">
        <v>113.5017</v>
      </c>
      <c r="BH14" s="133">
        <v>21.915075000000002</v>
      </c>
      <c r="BI14" s="133">
        <f t="shared" si="21"/>
        <v>135.416775</v>
      </c>
      <c r="BJ14" s="133">
        <v>113.47369999999999</v>
      </c>
      <c r="BK14" s="133">
        <v>21.927075000000002</v>
      </c>
      <c r="BL14" s="133">
        <f t="shared" si="22"/>
        <v>135.40077500000001</v>
      </c>
      <c r="BM14" s="2" t="s">
        <v>28</v>
      </c>
    </row>
    <row r="15" spans="1:70" x14ac:dyDescent="0.25">
      <c r="A15" s="57" t="s">
        <v>42</v>
      </c>
      <c r="B15" s="128">
        <v>457.210328</v>
      </c>
      <c r="C15" s="128">
        <v>149.934023</v>
      </c>
      <c r="D15" s="133">
        <f t="shared" si="2"/>
        <v>607.14435100000003</v>
      </c>
      <c r="E15" s="128">
        <v>456.88532800000002</v>
      </c>
      <c r="F15" s="128">
        <v>149.935023</v>
      </c>
      <c r="G15" s="133">
        <f t="shared" si="3"/>
        <v>606.82035100000007</v>
      </c>
      <c r="H15" s="128">
        <v>456.30082800000002</v>
      </c>
      <c r="I15" s="128">
        <v>151.463334</v>
      </c>
      <c r="J15" s="133">
        <f t="shared" si="4"/>
        <v>607.76416200000006</v>
      </c>
      <c r="K15" s="128">
        <v>455.89270399999998</v>
      </c>
      <c r="L15" s="128">
        <v>151.589586</v>
      </c>
      <c r="M15" s="133">
        <f t="shared" si="5"/>
        <v>607.48228999999992</v>
      </c>
      <c r="N15" s="128">
        <v>455.79224499999998</v>
      </c>
      <c r="O15" s="128">
        <v>151.68358599999999</v>
      </c>
      <c r="P15" s="133">
        <f t="shared" si="6"/>
        <v>607.47583099999997</v>
      </c>
      <c r="Q15" s="128">
        <v>455.786045</v>
      </c>
      <c r="R15" s="128">
        <v>151.82358599999998</v>
      </c>
      <c r="S15" s="133">
        <f t="shared" si="7"/>
        <v>607.60963100000004</v>
      </c>
      <c r="T15" s="128">
        <v>456.47868899999997</v>
      </c>
      <c r="U15" s="128">
        <v>151.89258599999999</v>
      </c>
      <c r="V15" s="133">
        <f t="shared" si="8"/>
        <v>608.37127499999997</v>
      </c>
      <c r="W15" s="128">
        <v>456.43886499999996</v>
      </c>
      <c r="X15" s="128">
        <v>151.93258600000001</v>
      </c>
      <c r="Y15" s="133">
        <f t="shared" si="9"/>
        <v>608.37145099999998</v>
      </c>
      <c r="Z15" s="128">
        <v>455.77237200000002</v>
      </c>
      <c r="AA15" s="128">
        <v>151.96758599999998</v>
      </c>
      <c r="AB15" s="133">
        <f t="shared" si="10"/>
        <v>607.739958</v>
      </c>
      <c r="AC15" s="128">
        <v>452.17697899999996</v>
      </c>
      <c r="AD15" s="128">
        <v>152.009086</v>
      </c>
      <c r="AE15" s="133">
        <f t="shared" si="11"/>
        <v>604.18606499999999</v>
      </c>
      <c r="AF15" s="128">
        <v>451.51988900000003</v>
      </c>
      <c r="AG15" s="128">
        <v>152.060586</v>
      </c>
      <c r="AH15" s="133">
        <f t="shared" si="12"/>
        <v>603.58047499999998</v>
      </c>
      <c r="AI15" s="128">
        <v>450.86680200000001</v>
      </c>
      <c r="AJ15" s="128">
        <v>152.845123</v>
      </c>
      <c r="AK15" s="133">
        <f t="shared" si="13"/>
        <v>603.71192500000006</v>
      </c>
      <c r="AL15" s="128">
        <v>450.84580199999999</v>
      </c>
      <c r="AM15" s="128">
        <v>152.916123</v>
      </c>
      <c r="AN15" s="133">
        <f t="shared" si="14"/>
        <v>603.76192500000002</v>
      </c>
      <c r="AO15" s="128">
        <v>451.13960199999997</v>
      </c>
      <c r="AP15" s="128">
        <v>152.886123</v>
      </c>
      <c r="AQ15" s="133">
        <f t="shared" si="15"/>
        <v>604.02572499999997</v>
      </c>
      <c r="AR15" s="128">
        <v>451.40220499999998</v>
      </c>
      <c r="AS15" s="128">
        <v>153.28112300000001</v>
      </c>
      <c r="AT15" s="133">
        <f t="shared" si="16"/>
        <v>604.68332799999996</v>
      </c>
      <c r="AU15" s="128">
        <v>451.73740499999997</v>
      </c>
      <c r="AV15" s="128">
        <v>153.29612300000002</v>
      </c>
      <c r="AW15" s="133">
        <f t="shared" si="17"/>
        <v>605.03352799999993</v>
      </c>
      <c r="AX15" s="128">
        <v>456.47490600000003</v>
      </c>
      <c r="AY15" s="128">
        <v>153.31112300000001</v>
      </c>
      <c r="AZ15" s="133">
        <f t="shared" si="18"/>
        <v>609.7860290000001</v>
      </c>
      <c r="BA15" s="128">
        <v>457.133106</v>
      </c>
      <c r="BB15" s="128">
        <v>153.335847</v>
      </c>
      <c r="BC15" s="133">
        <f t="shared" si="19"/>
        <v>610.46895300000006</v>
      </c>
      <c r="BD15" s="128">
        <v>457.02220799999998</v>
      </c>
      <c r="BE15" s="128">
        <v>153.335847</v>
      </c>
      <c r="BF15" s="133">
        <f t="shared" si="20"/>
        <v>610.35805499999992</v>
      </c>
      <c r="BG15" s="128">
        <v>456.741061</v>
      </c>
      <c r="BH15" s="128">
        <v>153.34884700000001</v>
      </c>
      <c r="BI15" s="133">
        <f t="shared" si="21"/>
        <v>610.08990800000004</v>
      </c>
      <c r="BJ15" s="128">
        <v>456.69645300000002</v>
      </c>
      <c r="BK15" s="128">
        <v>153.36284699999999</v>
      </c>
      <c r="BL15" s="133">
        <f t="shared" si="22"/>
        <v>610.05930000000001</v>
      </c>
      <c r="BM15" s="20" t="s">
        <v>43</v>
      </c>
    </row>
    <row r="16" spans="1:70" x14ac:dyDescent="0.25">
      <c r="A16" s="21" t="s">
        <v>12</v>
      </c>
      <c r="B16" s="134">
        <v>943.45499900000004</v>
      </c>
      <c r="C16" s="134">
        <v>15.786957000000001</v>
      </c>
      <c r="D16" s="133">
        <f t="shared" si="2"/>
        <v>959.24195600000007</v>
      </c>
      <c r="E16" s="134">
        <v>947.08164299999999</v>
      </c>
      <c r="F16" s="134">
        <v>15.662957</v>
      </c>
      <c r="G16" s="133">
        <f t="shared" si="3"/>
        <v>962.74459999999999</v>
      </c>
      <c r="H16" s="134">
        <v>951.08979499999998</v>
      </c>
      <c r="I16" s="134">
        <v>17.523319000000001</v>
      </c>
      <c r="J16" s="133">
        <f t="shared" si="4"/>
        <v>968.613114</v>
      </c>
      <c r="K16" s="134">
        <v>952.75568399999997</v>
      </c>
      <c r="L16" s="134">
        <v>17.585789999999999</v>
      </c>
      <c r="M16" s="133">
        <f t="shared" si="5"/>
        <v>970.34147399999995</v>
      </c>
      <c r="N16" s="134">
        <v>952.89322600000003</v>
      </c>
      <c r="O16" s="134">
        <v>17.717639999999999</v>
      </c>
      <c r="P16" s="133">
        <f t="shared" si="6"/>
        <v>970.61086599999999</v>
      </c>
      <c r="Q16" s="134">
        <v>954.30654400000003</v>
      </c>
      <c r="R16" s="134">
        <v>17.762640000000001</v>
      </c>
      <c r="S16" s="133">
        <f t="shared" si="7"/>
        <v>972.06918400000006</v>
      </c>
      <c r="T16" s="134">
        <v>960.57266900000002</v>
      </c>
      <c r="U16" s="134">
        <v>17.986816999999999</v>
      </c>
      <c r="V16" s="133">
        <f t="shared" si="8"/>
        <v>978.55948599999999</v>
      </c>
      <c r="W16" s="134">
        <v>963.22053500000004</v>
      </c>
      <c r="X16" s="134">
        <v>18.122917000000001</v>
      </c>
      <c r="Y16" s="133">
        <f t="shared" si="9"/>
        <v>981.34345200000007</v>
      </c>
      <c r="Z16" s="134">
        <v>965.60854700000004</v>
      </c>
      <c r="AA16" s="134">
        <v>18.056926999999998</v>
      </c>
      <c r="AB16" s="133">
        <f t="shared" si="10"/>
        <v>983.66547400000002</v>
      </c>
      <c r="AC16" s="134">
        <v>962.08672999999999</v>
      </c>
      <c r="AD16" s="134">
        <v>18.408266999999999</v>
      </c>
      <c r="AE16" s="133">
        <f t="shared" si="11"/>
        <v>980.49499700000001</v>
      </c>
      <c r="AF16" s="134">
        <v>962.45727599999998</v>
      </c>
      <c r="AG16" s="134">
        <v>18.488267</v>
      </c>
      <c r="AH16" s="133">
        <f t="shared" si="12"/>
        <v>980.94554299999993</v>
      </c>
      <c r="AI16" s="134">
        <v>962.37631599999997</v>
      </c>
      <c r="AJ16" s="134">
        <v>18.833004000000003</v>
      </c>
      <c r="AK16" s="133">
        <f t="shared" si="13"/>
        <v>981.20931999999993</v>
      </c>
      <c r="AL16" s="134">
        <v>960.96283700000004</v>
      </c>
      <c r="AM16" s="134">
        <v>17.586633999999997</v>
      </c>
      <c r="AN16" s="133">
        <f t="shared" si="14"/>
        <v>978.54947100000004</v>
      </c>
      <c r="AO16" s="134">
        <v>957.93615</v>
      </c>
      <c r="AP16" s="134">
        <v>17.230270000000001</v>
      </c>
      <c r="AQ16" s="133">
        <f t="shared" si="15"/>
        <v>975.16642000000002</v>
      </c>
      <c r="AR16" s="134">
        <v>955.95274400000005</v>
      </c>
      <c r="AS16" s="134">
        <v>17.060269999999999</v>
      </c>
      <c r="AT16" s="133">
        <f t="shared" si="16"/>
        <v>973.013014</v>
      </c>
      <c r="AU16" s="134">
        <v>954.60137499999996</v>
      </c>
      <c r="AV16" s="134">
        <v>16.78077</v>
      </c>
      <c r="AW16" s="133">
        <f t="shared" si="17"/>
        <v>971.38214499999992</v>
      </c>
      <c r="AX16" s="134">
        <v>953.97611400000005</v>
      </c>
      <c r="AY16" s="134">
        <v>16.779769999999999</v>
      </c>
      <c r="AZ16" s="133">
        <f t="shared" si="18"/>
        <v>970.75588400000004</v>
      </c>
      <c r="BA16" s="134">
        <v>958.03592000000003</v>
      </c>
      <c r="BB16" s="134">
        <v>15.833056000000003</v>
      </c>
      <c r="BC16" s="133">
        <f t="shared" si="19"/>
        <v>973.86897600000009</v>
      </c>
      <c r="BD16" s="134">
        <v>959.597984</v>
      </c>
      <c r="BE16" s="134">
        <v>16.147534</v>
      </c>
      <c r="BF16" s="133">
        <f t="shared" si="20"/>
        <v>975.74551799999995</v>
      </c>
      <c r="BG16" s="134">
        <v>961.15825199999995</v>
      </c>
      <c r="BH16" s="134">
        <v>16.247534000000002</v>
      </c>
      <c r="BI16" s="133">
        <f t="shared" si="21"/>
        <v>977.40578599999992</v>
      </c>
      <c r="BJ16" s="134">
        <v>959.92208000000005</v>
      </c>
      <c r="BK16" s="134">
        <v>17.392534000000001</v>
      </c>
      <c r="BL16" s="133">
        <f t="shared" si="22"/>
        <v>977.31461400000001</v>
      </c>
      <c r="BM16" s="9" t="s">
        <v>29</v>
      </c>
    </row>
    <row r="17" spans="1:65" x14ac:dyDescent="0.25">
      <c r="A17" s="22" t="s">
        <v>13</v>
      </c>
      <c r="B17" s="135">
        <v>236.34089</v>
      </c>
      <c r="C17" s="135">
        <v>2.0160589999999998</v>
      </c>
      <c r="D17" s="135">
        <f t="shared" si="2"/>
        <v>238.35694900000001</v>
      </c>
      <c r="E17" s="135">
        <v>238.77539300000001</v>
      </c>
      <c r="F17" s="135">
        <v>2.0160589999999998</v>
      </c>
      <c r="G17" s="135">
        <f t="shared" si="3"/>
        <v>240.79145200000002</v>
      </c>
      <c r="H17" s="135">
        <v>240.791448</v>
      </c>
      <c r="I17" s="135">
        <v>2.0160589999999998</v>
      </c>
      <c r="J17" s="135">
        <f t="shared" si="4"/>
        <v>242.80750700000002</v>
      </c>
      <c r="K17" s="135">
        <v>241.18693300000001</v>
      </c>
      <c r="L17" s="135">
        <v>2.0160589999999998</v>
      </c>
      <c r="M17" s="135">
        <f t="shared" si="5"/>
        <v>243.20299200000002</v>
      </c>
      <c r="N17" s="135">
        <v>241.73162300000001</v>
      </c>
      <c r="O17" s="135">
        <v>2.0160589999999998</v>
      </c>
      <c r="P17" s="135">
        <f t="shared" si="6"/>
        <v>243.74768200000003</v>
      </c>
      <c r="Q17" s="135">
        <v>242.082053</v>
      </c>
      <c r="R17" s="135">
        <v>2.0160589999999998</v>
      </c>
      <c r="S17" s="135">
        <f t="shared" si="7"/>
        <v>244.09811200000001</v>
      </c>
      <c r="T17" s="135">
        <v>244.622105</v>
      </c>
      <c r="U17" s="135">
        <v>2.0160589999999998</v>
      </c>
      <c r="V17" s="135">
        <f t="shared" si="8"/>
        <v>246.63816400000002</v>
      </c>
      <c r="W17" s="135">
        <v>244.840102</v>
      </c>
      <c r="X17" s="135">
        <v>2.0160589999999998</v>
      </c>
      <c r="Y17" s="135">
        <f t="shared" si="9"/>
        <v>246.85616100000001</v>
      </c>
      <c r="Z17" s="135">
        <v>245.01068799999999</v>
      </c>
      <c r="AA17" s="135">
        <v>2.0160589999999998</v>
      </c>
      <c r="AB17" s="135">
        <f t="shared" si="10"/>
        <v>247.026747</v>
      </c>
      <c r="AC17" s="135">
        <v>241.83050900000001</v>
      </c>
      <c r="AD17" s="135">
        <v>2.0160589999999998</v>
      </c>
      <c r="AE17" s="135">
        <f t="shared" si="11"/>
        <v>243.84656800000002</v>
      </c>
      <c r="AF17" s="135">
        <v>243.06550899999999</v>
      </c>
      <c r="AG17" s="135">
        <v>2.0160589999999998</v>
      </c>
      <c r="AH17" s="135">
        <f t="shared" si="12"/>
        <v>245.081568</v>
      </c>
      <c r="AI17" s="135">
        <v>243.92670899999999</v>
      </c>
      <c r="AJ17" s="135">
        <v>2.0160589999999998</v>
      </c>
      <c r="AK17" s="135">
        <f t="shared" si="13"/>
        <v>245.942768</v>
      </c>
      <c r="AL17" s="135">
        <v>243.96553499999999</v>
      </c>
      <c r="AM17" s="135">
        <v>2.0160589999999998</v>
      </c>
      <c r="AN17" s="135">
        <f t="shared" si="14"/>
        <v>245.981594</v>
      </c>
      <c r="AO17" s="135">
        <v>243.991624</v>
      </c>
      <c r="AP17" s="135">
        <v>2.0160589999999998</v>
      </c>
      <c r="AQ17" s="135">
        <f t="shared" si="15"/>
        <v>246.00768300000001</v>
      </c>
      <c r="AR17" s="135">
        <v>244.04369500000001</v>
      </c>
      <c r="AS17" s="135">
        <v>2.0160589999999998</v>
      </c>
      <c r="AT17" s="135">
        <f t="shared" si="16"/>
        <v>246.05975400000003</v>
      </c>
      <c r="AU17" s="135">
        <v>245.64369500000001</v>
      </c>
      <c r="AV17" s="135">
        <v>2.0160589999999998</v>
      </c>
      <c r="AW17" s="135">
        <f t="shared" si="17"/>
        <v>247.65975400000002</v>
      </c>
      <c r="AX17" s="135">
        <v>246.36590899999999</v>
      </c>
      <c r="AY17" s="135">
        <v>2.0160589999999998</v>
      </c>
      <c r="AZ17" s="135">
        <f t="shared" si="18"/>
        <v>248.381968</v>
      </c>
      <c r="BA17" s="135">
        <v>246.34169600000001</v>
      </c>
      <c r="BB17" s="135">
        <v>2.0160589999999998</v>
      </c>
      <c r="BC17" s="135">
        <f t="shared" si="19"/>
        <v>248.35775500000003</v>
      </c>
      <c r="BD17" s="135">
        <v>246.36669599999999</v>
      </c>
      <c r="BE17" s="135">
        <v>2.0160589999999998</v>
      </c>
      <c r="BF17" s="135">
        <f t="shared" si="20"/>
        <v>248.382755</v>
      </c>
      <c r="BG17" s="135">
        <v>246.386696</v>
      </c>
      <c r="BH17" s="135">
        <v>2.0160589999999998</v>
      </c>
      <c r="BI17" s="135">
        <f t="shared" si="21"/>
        <v>248.40275500000001</v>
      </c>
      <c r="BJ17" s="135">
        <v>246.40069600000001</v>
      </c>
      <c r="BK17" s="135">
        <v>2.0160589999999998</v>
      </c>
      <c r="BL17" s="135">
        <f t="shared" si="22"/>
        <v>248.41675500000002</v>
      </c>
      <c r="BM17" s="10" t="s">
        <v>30</v>
      </c>
    </row>
    <row r="18" spans="1:65" x14ac:dyDescent="0.25">
      <c r="A18" s="23" t="s">
        <v>14</v>
      </c>
      <c r="B18" s="128">
        <v>145.685024</v>
      </c>
      <c r="C18" s="128">
        <v>48.41516</v>
      </c>
      <c r="D18" s="128">
        <f t="shared" si="2"/>
        <v>194.10018400000001</v>
      </c>
      <c r="E18" s="128">
        <v>145.87341900000001</v>
      </c>
      <c r="F18" s="128">
        <v>48.399095000000003</v>
      </c>
      <c r="G18" s="128">
        <f t="shared" si="3"/>
        <v>194.272514</v>
      </c>
      <c r="H18" s="128">
        <v>146.11169100000001</v>
      </c>
      <c r="I18" s="128">
        <v>48.404233999999995</v>
      </c>
      <c r="J18" s="128">
        <f t="shared" si="4"/>
        <v>194.51592500000001</v>
      </c>
      <c r="K18" s="128">
        <v>146.25637399999999</v>
      </c>
      <c r="L18" s="128">
        <v>48.423625000000001</v>
      </c>
      <c r="M18" s="128">
        <f t="shared" si="5"/>
        <v>194.67999900000001</v>
      </c>
      <c r="N18" s="128">
        <v>146.36945399999999</v>
      </c>
      <c r="O18" s="128">
        <v>48.415259000000006</v>
      </c>
      <c r="P18" s="128">
        <f t="shared" si="6"/>
        <v>194.78471300000001</v>
      </c>
      <c r="Q18" s="128">
        <v>146.35236499999999</v>
      </c>
      <c r="R18" s="128">
        <v>48.415259000000006</v>
      </c>
      <c r="S18" s="128">
        <f t="shared" si="7"/>
        <v>194.76762400000001</v>
      </c>
      <c r="T18" s="128">
        <v>146.530293</v>
      </c>
      <c r="U18" s="128">
        <v>48.386498999999993</v>
      </c>
      <c r="V18" s="128">
        <f t="shared" si="8"/>
        <v>194.91679199999999</v>
      </c>
      <c r="W18" s="128">
        <v>146.70703599999999</v>
      </c>
      <c r="X18" s="128">
        <v>47.997140999999999</v>
      </c>
      <c r="Y18" s="128">
        <f t="shared" si="9"/>
        <v>194.70417699999999</v>
      </c>
      <c r="Z18" s="128">
        <v>146.599749</v>
      </c>
      <c r="AA18" s="128">
        <v>46.487611999999991</v>
      </c>
      <c r="AB18" s="128">
        <f t="shared" si="10"/>
        <v>193.08736099999999</v>
      </c>
      <c r="AC18" s="128">
        <v>146.293699</v>
      </c>
      <c r="AD18" s="128">
        <v>45.135004000000002</v>
      </c>
      <c r="AE18" s="128">
        <f t="shared" si="11"/>
        <v>191.42870300000001</v>
      </c>
      <c r="AF18" s="128">
        <v>146.33967999999999</v>
      </c>
      <c r="AG18" s="128">
        <v>44.887061000000003</v>
      </c>
      <c r="AH18" s="128">
        <f t="shared" si="12"/>
        <v>191.226741</v>
      </c>
      <c r="AI18" s="128">
        <v>146.19504900000001</v>
      </c>
      <c r="AJ18" s="128">
        <v>44.679186000000001</v>
      </c>
      <c r="AK18" s="128">
        <f t="shared" si="13"/>
        <v>190.874235</v>
      </c>
      <c r="AL18" s="128">
        <v>146.21015800000001</v>
      </c>
      <c r="AM18" s="128">
        <v>44.570339999999995</v>
      </c>
      <c r="AN18" s="128">
        <f t="shared" si="14"/>
        <v>190.78049799999999</v>
      </c>
      <c r="AO18" s="128">
        <v>146.15393800000001</v>
      </c>
      <c r="AP18" s="128">
        <v>44.454298000000001</v>
      </c>
      <c r="AQ18" s="128">
        <f t="shared" si="15"/>
        <v>190.60823600000001</v>
      </c>
      <c r="AR18" s="128">
        <v>146.195359</v>
      </c>
      <c r="AS18" s="128">
        <v>44.352260000000008</v>
      </c>
      <c r="AT18" s="128">
        <f t="shared" si="16"/>
        <v>190.547619</v>
      </c>
      <c r="AU18" s="128">
        <v>146.35115200000001</v>
      </c>
      <c r="AV18" s="128">
        <v>44.259957999999997</v>
      </c>
      <c r="AW18" s="128">
        <f t="shared" si="17"/>
        <v>190.61111</v>
      </c>
      <c r="AX18" s="128">
        <v>146.90363099999999</v>
      </c>
      <c r="AY18" s="128">
        <v>44.174193000000002</v>
      </c>
      <c r="AZ18" s="128">
        <f t="shared" si="18"/>
        <v>191.07782399999999</v>
      </c>
      <c r="BA18" s="128">
        <v>147.71798100000001</v>
      </c>
      <c r="BB18" s="128">
        <v>44.102226000000002</v>
      </c>
      <c r="BC18" s="128">
        <f t="shared" si="19"/>
        <v>191.82020700000001</v>
      </c>
      <c r="BD18" s="128">
        <v>147.97318000000001</v>
      </c>
      <c r="BE18" s="128">
        <v>44.035077999999992</v>
      </c>
      <c r="BF18" s="128">
        <f t="shared" si="20"/>
        <v>192.00825800000001</v>
      </c>
      <c r="BG18" s="128">
        <v>148.180261</v>
      </c>
      <c r="BH18" s="128">
        <v>43.980365999999997</v>
      </c>
      <c r="BI18" s="128">
        <f t="shared" si="21"/>
        <v>192.16062700000001</v>
      </c>
      <c r="BJ18" s="128">
        <v>148.30317600000001</v>
      </c>
      <c r="BK18" s="128">
        <v>43.907919999999997</v>
      </c>
      <c r="BL18" s="128">
        <f t="shared" si="22"/>
        <v>192.211096</v>
      </c>
      <c r="BM18" s="11" t="s">
        <v>31</v>
      </c>
    </row>
    <row r="19" spans="1:65" x14ac:dyDescent="0.25">
      <c r="A19" s="24" t="s">
        <v>15</v>
      </c>
      <c r="B19" s="127">
        <v>184.84337300000001</v>
      </c>
      <c r="C19" s="128">
        <v>102.785932</v>
      </c>
      <c r="D19" s="128">
        <f t="shared" si="2"/>
        <v>287.62930500000004</v>
      </c>
      <c r="E19" s="127">
        <v>185.21963</v>
      </c>
      <c r="F19" s="128">
        <v>103.082623</v>
      </c>
      <c r="G19" s="128">
        <f t="shared" si="3"/>
        <v>288.30225300000001</v>
      </c>
      <c r="H19" s="127">
        <v>185.25359</v>
      </c>
      <c r="I19" s="128">
        <v>103.13534</v>
      </c>
      <c r="J19" s="128">
        <f t="shared" si="4"/>
        <v>288.38893000000002</v>
      </c>
      <c r="K19" s="127">
        <v>191.34761800000001</v>
      </c>
      <c r="L19" s="128">
        <v>103.13590499999999</v>
      </c>
      <c r="M19" s="128">
        <f t="shared" si="5"/>
        <v>294.48352299999999</v>
      </c>
      <c r="N19" s="127">
        <v>191.459554</v>
      </c>
      <c r="O19" s="128">
        <v>103.13590499999999</v>
      </c>
      <c r="P19" s="128">
        <f t="shared" si="6"/>
        <v>294.59545900000001</v>
      </c>
      <c r="Q19" s="127">
        <v>191.468884</v>
      </c>
      <c r="R19" s="128">
        <v>103.13590499999999</v>
      </c>
      <c r="S19" s="128">
        <f t="shared" si="7"/>
        <v>294.60478899999998</v>
      </c>
      <c r="T19" s="127">
        <v>191.68294299999999</v>
      </c>
      <c r="U19" s="128">
        <v>103.137171</v>
      </c>
      <c r="V19" s="128">
        <f t="shared" si="8"/>
        <v>294.82011399999999</v>
      </c>
      <c r="W19" s="127">
        <v>191.730085</v>
      </c>
      <c r="X19" s="128">
        <v>103.197605</v>
      </c>
      <c r="Y19" s="128">
        <f t="shared" si="9"/>
        <v>294.92768999999998</v>
      </c>
      <c r="Z19" s="127">
        <v>191.716048</v>
      </c>
      <c r="AA19" s="128">
        <v>103.142481</v>
      </c>
      <c r="AB19" s="128">
        <f t="shared" si="10"/>
        <v>294.85852899999998</v>
      </c>
      <c r="AC19" s="127">
        <v>191.62972099999999</v>
      </c>
      <c r="AD19" s="128">
        <v>103.19658100000001</v>
      </c>
      <c r="AE19" s="128">
        <f t="shared" si="11"/>
        <v>294.826302</v>
      </c>
      <c r="AF19" s="127">
        <v>192.32462899999999</v>
      </c>
      <c r="AG19" s="128">
        <v>103.633275</v>
      </c>
      <c r="AH19" s="128">
        <f t="shared" si="12"/>
        <v>295.95790399999998</v>
      </c>
      <c r="AI19" s="127">
        <v>192.33938900000001</v>
      </c>
      <c r="AJ19" s="128">
        <v>104.16129699999999</v>
      </c>
      <c r="AK19" s="128">
        <f t="shared" si="13"/>
        <v>296.50068599999997</v>
      </c>
      <c r="AL19" s="127">
        <v>192.30559400000001</v>
      </c>
      <c r="AM19" s="128">
        <v>104.18112299999999</v>
      </c>
      <c r="AN19" s="128">
        <f t="shared" si="14"/>
        <v>296.486717</v>
      </c>
      <c r="AO19" s="127">
        <v>192.31910199999999</v>
      </c>
      <c r="AP19" s="128">
        <v>104.183829</v>
      </c>
      <c r="AQ19" s="128">
        <f t="shared" si="15"/>
        <v>296.50293099999999</v>
      </c>
      <c r="AR19" s="127">
        <v>192.34691799999999</v>
      </c>
      <c r="AS19" s="128">
        <v>104.18597199999999</v>
      </c>
      <c r="AT19" s="128">
        <f t="shared" si="16"/>
        <v>296.53288999999995</v>
      </c>
      <c r="AU19" s="127">
        <v>192.26785699999999</v>
      </c>
      <c r="AV19" s="128">
        <v>104.186759</v>
      </c>
      <c r="AW19" s="128">
        <f t="shared" si="17"/>
        <v>296.45461599999999</v>
      </c>
      <c r="AX19" s="127">
        <v>193.10918000000001</v>
      </c>
      <c r="AY19" s="128">
        <v>104.18921399999999</v>
      </c>
      <c r="AZ19" s="128">
        <f t="shared" si="18"/>
        <v>297.29839400000003</v>
      </c>
      <c r="BA19" s="127">
        <v>193.30755300000001</v>
      </c>
      <c r="BB19" s="128">
        <v>104.19649799999999</v>
      </c>
      <c r="BC19" s="128">
        <f t="shared" si="19"/>
        <v>297.504051</v>
      </c>
      <c r="BD19" s="127">
        <v>193.378939</v>
      </c>
      <c r="BE19" s="128">
        <v>104.19910399999999</v>
      </c>
      <c r="BF19" s="128">
        <f t="shared" si="20"/>
        <v>297.57804299999998</v>
      </c>
      <c r="BG19" s="127">
        <v>193.462614</v>
      </c>
      <c r="BH19" s="128">
        <v>104.224678</v>
      </c>
      <c r="BI19" s="128">
        <f t="shared" si="21"/>
        <v>297.68729200000001</v>
      </c>
      <c r="BJ19" s="127">
        <v>193.479197</v>
      </c>
      <c r="BK19" s="128">
        <v>104.226675</v>
      </c>
      <c r="BL19" s="128">
        <f t="shared" si="22"/>
        <v>297.705872</v>
      </c>
      <c r="BM19" s="12" t="s">
        <v>32</v>
      </c>
    </row>
    <row r="20" spans="1:65" x14ac:dyDescent="0.25">
      <c r="A20" s="28" t="s">
        <v>16</v>
      </c>
      <c r="B20" s="125">
        <f>B6+B9+B13</f>
        <v>3490.9301749999995</v>
      </c>
      <c r="C20" s="125">
        <f>C6+C9+C13</f>
        <v>719.41207699999995</v>
      </c>
      <c r="D20" s="125">
        <f t="shared" si="2"/>
        <v>4210.3422519999995</v>
      </c>
      <c r="E20" s="125">
        <f>E6+E9+E13</f>
        <v>3489.180175</v>
      </c>
      <c r="F20" s="125">
        <f>F6+F9+F13</f>
        <v>719.41207699999995</v>
      </c>
      <c r="G20" s="125">
        <f t="shared" si="3"/>
        <v>4208.5922520000004</v>
      </c>
      <c r="H20" s="125">
        <f>H6+H9+H13</f>
        <v>3489.1801750000004</v>
      </c>
      <c r="I20" s="125">
        <f>I6+I9+I13</f>
        <v>730.41207700000007</v>
      </c>
      <c r="J20" s="125">
        <f t="shared" si="4"/>
        <v>4219.5922520000004</v>
      </c>
      <c r="K20" s="125">
        <f>K6+K9+K13</f>
        <v>3495.1801749999995</v>
      </c>
      <c r="L20" s="125">
        <f>L6+L9+L13</f>
        <v>730.41207699999995</v>
      </c>
      <c r="M20" s="125">
        <f t="shared" si="5"/>
        <v>4225.5922519999995</v>
      </c>
      <c r="N20" s="125">
        <f>N6+N9+N13</f>
        <v>3495.1801749999995</v>
      </c>
      <c r="O20" s="125">
        <f>O6+O9+O13</f>
        <v>730.41184899999985</v>
      </c>
      <c r="P20" s="125">
        <f t="shared" si="6"/>
        <v>4225.5920239999996</v>
      </c>
      <c r="Q20" s="125">
        <f>Q6+Q9+Q13</f>
        <v>3495.180175</v>
      </c>
      <c r="R20" s="125">
        <f>R6+R9+R13</f>
        <v>730.17157999999995</v>
      </c>
      <c r="S20" s="125">
        <f t="shared" si="7"/>
        <v>4225.3517549999997</v>
      </c>
      <c r="T20" s="125">
        <f>T6+T9+T13</f>
        <v>3529.180175</v>
      </c>
      <c r="U20" s="125">
        <f>U6+U9+U13</f>
        <v>730.17207699999994</v>
      </c>
      <c r="V20" s="125">
        <f t="shared" si="8"/>
        <v>4259.3522519999997</v>
      </c>
      <c r="W20" s="125">
        <f>W6+W9+W13</f>
        <v>3529.180175</v>
      </c>
      <c r="X20" s="125">
        <f>X6+X9+X13</f>
        <v>730.17207699999994</v>
      </c>
      <c r="Y20" s="125">
        <f t="shared" si="9"/>
        <v>4259.3522519999997</v>
      </c>
      <c r="Z20" s="125">
        <f>Z6+Z9+Z13</f>
        <v>3529.180175</v>
      </c>
      <c r="AA20" s="125">
        <f>AA6+AA9+AA13</f>
        <v>730.17207699999994</v>
      </c>
      <c r="AB20" s="125">
        <f t="shared" si="10"/>
        <v>4259.3522519999997</v>
      </c>
      <c r="AC20" s="125">
        <f>AC6+AC9+AC13</f>
        <v>3513.4507750000002</v>
      </c>
      <c r="AD20" s="125">
        <f>AD6+AD9+AD13</f>
        <v>730.17207699999994</v>
      </c>
      <c r="AE20" s="125">
        <f t="shared" si="11"/>
        <v>4243.6228520000004</v>
      </c>
      <c r="AF20" s="125">
        <f>AF6+AF9+AF13</f>
        <v>3512.4507750000002</v>
      </c>
      <c r="AG20" s="125">
        <f>AG6+AG9+AG13</f>
        <v>730.17207699999994</v>
      </c>
      <c r="AH20" s="125">
        <f t="shared" si="12"/>
        <v>4242.6228520000004</v>
      </c>
      <c r="AI20" s="125">
        <f>AI6+AI9+AI13</f>
        <v>3512.4507749999998</v>
      </c>
      <c r="AJ20" s="125">
        <f>AJ6+AJ9+AJ13</f>
        <v>740.17207700000006</v>
      </c>
      <c r="AK20" s="125">
        <f t="shared" si="13"/>
        <v>4252.6228519999995</v>
      </c>
      <c r="AL20" s="125">
        <f>AL6+AL9+AL13</f>
        <v>3512.4507750000002</v>
      </c>
      <c r="AM20" s="125">
        <f>AM6+AM9+AM13</f>
        <v>740.17207699999994</v>
      </c>
      <c r="AN20" s="125">
        <f t="shared" si="14"/>
        <v>4252.6228520000004</v>
      </c>
      <c r="AO20" s="125">
        <f>AO6+AO9+AO13</f>
        <v>3512.4507750000002</v>
      </c>
      <c r="AP20" s="125">
        <f>AP6+AP9+AP13</f>
        <v>740.17207699999994</v>
      </c>
      <c r="AQ20" s="125">
        <f t="shared" si="15"/>
        <v>4252.6228520000004</v>
      </c>
      <c r="AR20" s="125">
        <f>AR6+AR9+AR13</f>
        <v>3512.4507750000002</v>
      </c>
      <c r="AS20" s="125">
        <f>AS6+AS9+AS13</f>
        <v>740.17207700000006</v>
      </c>
      <c r="AT20" s="125">
        <f t="shared" si="16"/>
        <v>4252.6228520000004</v>
      </c>
      <c r="AU20" s="125">
        <f>AU6+AU9+AU13</f>
        <v>3512.4507749999998</v>
      </c>
      <c r="AV20" s="125">
        <f>AV6+AV9+AV13</f>
        <v>740.17207699999994</v>
      </c>
      <c r="AW20" s="125">
        <f t="shared" si="17"/>
        <v>4252.6228519999995</v>
      </c>
      <c r="AX20" s="125">
        <f>AX6+AX9+AX13</f>
        <v>3542.4507749999998</v>
      </c>
      <c r="AY20" s="125">
        <f>AY6+AY9+AY13</f>
        <v>740.17207699999994</v>
      </c>
      <c r="AZ20" s="125">
        <f t="shared" si="18"/>
        <v>4282.6228519999995</v>
      </c>
      <c r="BA20" s="125">
        <f>BA6+BA9+BA13</f>
        <v>3542.4507750000002</v>
      </c>
      <c r="BB20" s="125">
        <f>BB6+BB9+BB13</f>
        <v>740.17207699999994</v>
      </c>
      <c r="BC20" s="125">
        <f t="shared" si="19"/>
        <v>4282.6228520000004</v>
      </c>
      <c r="BD20" s="125">
        <f>BD6+BD9+BD13</f>
        <v>3542.4507749999998</v>
      </c>
      <c r="BE20" s="125">
        <f>BE6+BE9+BE13</f>
        <v>740.17207700000006</v>
      </c>
      <c r="BF20" s="125">
        <f t="shared" si="20"/>
        <v>4282.6228519999995</v>
      </c>
      <c r="BG20" s="125">
        <f>BG6+BG9+BG13</f>
        <v>3542.4507750000002</v>
      </c>
      <c r="BH20" s="125">
        <f>BH6+BH9+BH13</f>
        <v>740.17207699999994</v>
      </c>
      <c r="BI20" s="125">
        <f t="shared" si="21"/>
        <v>4282.6228520000004</v>
      </c>
      <c r="BJ20" s="125">
        <f>BJ6+BJ9+BJ13</f>
        <v>3542.4507750000002</v>
      </c>
      <c r="BK20" s="125">
        <f>BK6+BK9+BK13</f>
        <v>740.17207699999994</v>
      </c>
      <c r="BL20" s="125">
        <f t="shared" si="22"/>
        <v>4282.6228520000004</v>
      </c>
      <c r="BM20" s="4" t="s">
        <v>16</v>
      </c>
    </row>
    <row r="21" spans="1:65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14"/>
    </row>
    <row r="22" spans="1:65" ht="18.75" x14ac:dyDescent="0.25">
      <c r="A22" s="56" t="s">
        <v>17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13" t="s">
        <v>33</v>
      </c>
    </row>
    <row r="23" spans="1:65" x14ac:dyDescent="0.25">
      <c r="A23" s="328" t="s">
        <v>2</v>
      </c>
      <c r="B23" s="330">
        <f>B4</f>
        <v>44349</v>
      </c>
      <c r="C23" s="330"/>
      <c r="D23" s="330"/>
      <c r="E23" s="330">
        <f>E4</f>
        <v>44350</v>
      </c>
      <c r="F23" s="330"/>
      <c r="G23" s="330"/>
      <c r="H23" s="330">
        <f>H4</f>
        <v>44351</v>
      </c>
      <c r="I23" s="330"/>
      <c r="J23" s="330"/>
      <c r="K23" s="330">
        <f>K4</f>
        <v>44354</v>
      </c>
      <c r="L23" s="330"/>
      <c r="M23" s="330"/>
      <c r="N23" s="330">
        <f>N4</f>
        <v>44355</v>
      </c>
      <c r="O23" s="330"/>
      <c r="P23" s="330"/>
      <c r="Q23" s="330">
        <f>Q4</f>
        <v>44356</v>
      </c>
      <c r="R23" s="330"/>
      <c r="S23" s="330"/>
      <c r="T23" s="330">
        <f>T4</f>
        <v>44357</v>
      </c>
      <c r="U23" s="330"/>
      <c r="V23" s="330"/>
      <c r="W23" s="330">
        <f>W4</f>
        <v>44358</v>
      </c>
      <c r="X23" s="330"/>
      <c r="Y23" s="330"/>
      <c r="Z23" s="330">
        <f>Z4</f>
        <v>44361</v>
      </c>
      <c r="AA23" s="330"/>
      <c r="AB23" s="330"/>
      <c r="AC23" s="330">
        <f>AC4</f>
        <v>44362</v>
      </c>
      <c r="AD23" s="330"/>
      <c r="AE23" s="330"/>
      <c r="AF23" s="330">
        <f>AF4</f>
        <v>44363</v>
      </c>
      <c r="AG23" s="330"/>
      <c r="AH23" s="330"/>
      <c r="AI23" s="330">
        <f>AI4</f>
        <v>44364</v>
      </c>
      <c r="AJ23" s="330"/>
      <c r="AK23" s="330"/>
      <c r="AL23" s="330">
        <f>AL4</f>
        <v>44365</v>
      </c>
      <c r="AM23" s="330"/>
      <c r="AN23" s="330"/>
      <c r="AO23" s="330">
        <f>AO4</f>
        <v>44368</v>
      </c>
      <c r="AP23" s="330"/>
      <c r="AQ23" s="330"/>
      <c r="AR23" s="330">
        <f>AR4</f>
        <v>44369</v>
      </c>
      <c r="AS23" s="330"/>
      <c r="AT23" s="330"/>
      <c r="AU23" s="330">
        <f>AU4</f>
        <v>44370</v>
      </c>
      <c r="AV23" s="330"/>
      <c r="AW23" s="330"/>
      <c r="AX23" s="330">
        <f>AX4</f>
        <v>44371</v>
      </c>
      <c r="AY23" s="330"/>
      <c r="AZ23" s="330"/>
      <c r="BA23" s="330">
        <f>BA4</f>
        <v>44372</v>
      </c>
      <c r="BB23" s="330"/>
      <c r="BC23" s="330"/>
      <c r="BD23" s="330">
        <f>BD4</f>
        <v>44375</v>
      </c>
      <c r="BE23" s="330"/>
      <c r="BF23" s="330"/>
      <c r="BG23" s="330">
        <f>BG4</f>
        <v>44376</v>
      </c>
      <c r="BH23" s="330"/>
      <c r="BI23" s="330"/>
      <c r="BJ23" s="330">
        <f>BJ4</f>
        <v>44377</v>
      </c>
      <c r="BK23" s="330"/>
      <c r="BL23" s="330"/>
      <c r="BM23" s="320" t="s">
        <v>20</v>
      </c>
    </row>
    <row r="24" spans="1:65" x14ac:dyDescent="0.25">
      <c r="A24" s="329"/>
      <c r="B24" s="233" t="s">
        <v>21</v>
      </c>
      <c r="C24" s="233" t="s">
        <v>22</v>
      </c>
      <c r="D24" s="233" t="s">
        <v>16</v>
      </c>
      <c r="E24" s="235" t="s">
        <v>21</v>
      </c>
      <c r="F24" s="235" t="s">
        <v>22</v>
      </c>
      <c r="G24" s="235" t="s">
        <v>16</v>
      </c>
      <c r="H24" s="237" t="s">
        <v>21</v>
      </c>
      <c r="I24" s="237" t="s">
        <v>22</v>
      </c>
      <c r="J24" s="237" t="s">
        <v>16</v>
      </c>
      <c r="K24" s="239" t="s">
        <v>21</v>
      </c>
      <c r="L24" s="239" t="s">
        <v>22</v>
      </c>
      <c r="M24" s="239" t="s">
        <v>16</v>
      </c>
      <c r="N24" s="241" t="s">
        <v>21</v>
      </c>
      <c r="O24" s="241" t="s">
        <v>22</v>
      </c>
      <c r="P24" s="241" t="s">
        <v>16</v>
      </c>
      <c r="Q24" s="243" t="s">
        <v>21</v>
      </c>
      <c r="R24" s="243" t="s">
        <v>22</v>
      </c>
      <c r="S24" s="243" t="s">
        <v>16</v>
      </c>
      <c r="T24" s="245" t="s">
        <v>21</v>
      </c>
      <c r="U24" s="245" t="s">
        <v>22</v>
      </c>
      <c r="V24" s="245" t="s">
        <v>16</v>
      </c>
      <c r="W24" s="247" t="s">
        <v>21</v>
      </c>
      <c r="X24" s="247" t="s">
        <v>22</v>
      </c>
      <c r="Y24" s="247" t="s">
        <v>16</v>
      </c>
      <c r="Z24" s="249" t="s">
        <v>21</v>
      </c>
      <c r="AA24" s="249" t="s">
        <v>22</v>
      </c>
      <c r="AB24" s="249" t="s">
        <v>16</v>
      </c>
      <c r="AC24" s="251" t="s">
        <v>21</v>
      </c>
      <c r="AD24" s="251" t="s">
        <v>22</v>
      </c>
      <c r="AE24" s="251" t="s">
        <v>16</v>
      </c>
      <c r="AF24" s="253" t="s">
        <v>21</v>
      </c>
      <c r="AG24" s="253" t="s">
        <v>22</v>
      </c>
      <c r="AH24" s="253" t="s">
        <v>16</v>
      </c>
      <c r="AI24" s="255" t="s">
        <v>21</v>
      </c>
      <c r="AJ24" s="255" t="s">
        <v>22</v>
      </c>
      <c r="AK24" s="255" t="s">
        <v>16</v>
      </c>
      <c r="AL24" s="257" t="s">
        <v>21</v>
      </c>
      <c r="AM24" s="257" t="s">
        <v>22</v>
      </c>
      <c r="AN24" s="257" t="s">
        <v>16</v>
      </c>
      <c r="AO24" s="259" t="s">
        <v>21</v>
      </c>
      <c r="AP24" s="259" t="s">
        <v>22</v>
      </c>
      <c r="AQ24" s="259" t="s">
        <v>16</v>
      </c>
      <c r="AR24" s="261" t="s">
        <v>21</v>
      </c>
      <c r="AS24" s="261" t="s">
        <v>22</v>
      </c>
      <c r="AT24" s="261" t="s">
        <v>16</v>
      </c>
      <c r="AU24" s="263" t="s">
        <v>21</v>
      </c>
      <c r="AV24" s="263" t="s">
        <v>22</v>
      </c>
      <c r="AW24" s="263" t="s">
        <v>16</v>
      </c>
      <c r="AX24" s="265" t="s">
        <v>21</v>
      </c>
      <c r="AY24" s="265" t="s">
        <v>22</v>
      </c>
      <c r="AZ24" s="265" t="s">
        <v>16</v>
      </c>
      <c r="BA24" s="267" t="s">
        <v>21</v>
      </c>
      <c r="BB24" s="267" t="s">
        <v>22</v>
      </c>
      <c r="BC24" s="267" t="s">
        <v>16</v>
      </c>
      <c r="BD24" s="269" t="s">
        <v>21</v>
      </c>
      <c r="BE24" s="269" t="s">
        <v>22</v>
      </c>
      <c r="BF24" s="269" t="s">
        <v>16</v>
      </c>
      <c r="BG24" s="271" t="s">
        <v>21</v>
      </c>
      <c r="BH24" s="271" t="s">
        <v>22</v>
      </c>
      <c r="BI24" s="271" t="s">
        <v>16</v>
      </c>
      <c r="BJ24" s="273" t="s">
        <v>21</v>
      </c>
      <c r="BK24" s="273" t="s">
        <v>22</v>
      </c>
      <c r="BL24" s="273" t="s">
        <v>16</v>
      </c>
      <c r="BM24" s="320"/>
    </row>
    <row r="25" spans="1:65" x14ac:dyDescent="0.25">
      <c r="A25" s="33" t="s">
        <v>3</v>
      </c>
      <c r="B25" s="52">
        <f t="shared" ref="B25:AG25" si="23">(B6/B20)*100</f>
        <v>35.581282888306411</v>
      </c>
      <c r="C25" s="52">
        <f t="shared" si="23"/>
        <v>41.801626997151459</v>
      </c>
      <c r="D25" s="52">
        <f t="shared" si="23"/>
        <v>36.64413963656083</v>
      </c>
      <c r="E25" s="52">
        <f t="shared" si="23"/>
        <v>35.717708730819552</v>
      </c>
      <c r="F25" s="52">
        <f t="shared" si="23"/>
        <v>41.773322495946928</v>
      </c>
      <c r="G25" s="52">
        <f t="shared" si="23"/>
        <v>36.752848610243554</v>
      </c>
      <c r="H25" s="52">
        <f t="shared" si="23"/>
        <v>36.112088479351748</v>
      </c>
      <c r="I25" s="52">
        <f t="shared" si="23"/>
        <v>42.088187706677253</v>
      </c>
      <c r="J25" s="52">
        <f t="shared" si="23"/>
        <v>37.146552187763383</v>
      </c>
      <c r="K25" s="52">
        <f t="shared" si="23"/>
        <v>34.828030889709424</v>
      </c>
      <c r="L25" s="52">
        <f t="shared" si="23"/>
        <v>42.065682739251855</v>
      </c>
      <c r="M25" s="52">
        <f t="shared" si="23"/>
        <v>36.079090624004678</v>
      </c>
      <c r="N25" s="52">
        <f t="shared" si="23"/>
        <v>36.344643720691735</v>
      </c>
      <c r="O25" s="52">
        <f t="shared" si="23"/>
        <v>42.03569088047476</v>
      </c>
      <c r="P25" s="52">
        <f t="shared" si="23"/>
        <v>37.328365825219095</v>
      </c>
      <c r="Q25" s="52">
        <f t="shared" si="23"/>
        <v>34.498432487818739</v>
      </c>
      <c r="R25" s="52">
        <f t="shared" si="23"/>
        <v>41.992650275432517</v>
      </c>
      <c r="S25" s="52">
        <f t="shared" si="23"/>
        <v>35.793487943585426</v>
      </c>
      <c r="T25" s="52">
        <f t="shared" si="23"/>
        <v>33.417636746188506</v>
      </c>
      <c r="U25" s="52">
        <f t="shared" si="23"/>
        <v>41.957604467528824</v>
      </c>
      <c r="V25" s="52">
        <f t="shared" si="23"/>
        <v>34.881626010207718</v>
      </c>
      <c r="W25" s="52">
        <f t="shared" si="23"/>
        <v>32.820760844266047</v>
      </c>
      <c r="X25" s="52">
        <f t="shared" si="23"/>
        <v>41.978934645017937</v>
      </c>
      <c r="Y25" s="52">
        <f t="shared" si="23"/>
        <v>34.390727916719861</v>
      </c>
      <c r="Z25" s="52">
        <f t="shared" si="23"/>
        <v>32.620446050193515</v>
      </c>
      <c r="AA25" s="52">
        <f t="shared" si="23"/>
        <v>42.194725285283674</v>
      </c>
      <c r="AB25" s="52">
        <f t="shared" si="23"/>
        <v>34.261745229330707</v>
      </c>
      <c r="AC25" s="52">
        <f t="shared" si="23"/>
        <v>32.501441150829834</v>
      </c>
      <c r="AD25" s="52">
        <f t="shared" si="23"/>
        <v>42.329041843105159</v>
      </c>
      <c r="AE25" s="52">
        <f t="shared" si="23"/>
        <v>34.192411309976606</v>
      </c>
      <c r="AF25" s="52">
        <f t="shared" si="23"/>
        <v>32.549192664486512</v>
      </c>
      <c r="AG25" s="52">
        <f t="shared" si="23"/>
        <v>42.285182181788642</v>
      </c>
      <c r="AH25" s="52">
        <f t="shared" ref="AH25:BL25" si="24">(AH6/AH20)*100</f>
        <v>34.224794747322491</v>
      </c>
      <c r="AI25" s="52">
        <f t="shared" si="24"/>
        <v>32.40402744149489</v>
      </c>
      <c r="AJ25" s="52">
        <f t="shared" si="24"/>
        <v>42.81264530869354</v>
      </c>
      <c r="AK25" s="52">
        <f t="shared" si="24"/>
        <v>34.215654894383285</v>
      </c>
      <c r="AL25" s="52">
        <f t="shared" si="24"/>
        <v>32.314774062563203</v>
      </c>
      <c r="AM25" s="52">
        <f t="shared" si="24"/>
        <v>42.965770512307508</v>
      </c>
      <c r="AN25" s="52">
        <f t="shared" si="24"/>
        <v>34.168587682696298</v>
      </c>
      <c r="AO25" s="52">
        <f t="shared" si="24"/>
        <v>31.806049182283559</v>
      </c>
      <c r="AP25" s="52">
        <f t="shared" si="24"/>
        <v>43.022000679985126</v>
      </c>
      <c r="AQ25" s="52">
        <f t="shared" si="24"/>
        <v>33.75819363630697</v>
      </c>
      <c r="AR25" s="52">
        <f t="shared" si="24"/>
        <v>31.751068169773848</v>
      </c>
      <c r="AS25" s="52">
        <f t="shared" si="24"/>
        <v>42.994492887361382</v>
      </c>
      <c r="AT25" s="52">
        <f t="shared" si="24"/>
        <v>33.707994357549012</v>
      </c>
      <c r="AU25" s="52">
        <f t="shared" si="24"/>
        <v>32.106490460353854</v>
      </c>
      <c r="AV25" s="52">
        <f t="shared" si="24"/>
        <v>43.042659389594888</v>
      </c>
      <c r="AW25" s="52">
        <f t="shared" si="24"/>
        <v>34.009938556385293</v>
      </c>
      <c r="AX25" s="52">
        <f t="shared" si="24"/>
        <v>32.196123289814807</v>
      </c>
      <c r="AY25" s="52">
        <f t="shared" si="24"/>
        <v>43.062156207224774</v>
      </c>
      <c r="AZ25" s="52">
        <f t="shared" si="24"/>
        <v>34.074115919839123</v>
      </c>
      <c r="BA25" s="52">
        <f t="shared" si="24"/>
        <v>32.049765970283666</v>
      </c>
      <c r="BB25" s="52">
        <f t="shared" si="24"/>
        <v>43.193395554153021</v>
      </c>
      <c r="BC25" s="52">
        <f t="shared" si="24"/>
        <v>33.975736045038033</v>
      </c>
      <c r="BD25" s="52">
        <f t="shared" si="24"/>
        <v>31.629866642254189</v>
      </c>
      <c r="BE25" s="52">
        <f t="shared" si="24"/>
        <v>43.182325695866538</v>
      </c>
      <c r="BF25" s="52">
        <f t="shared" si="24"/>
        <v>33.626495322310959</v>
      </c>
      <c r="BG25" s="52">
        <f t="shared" si="24"/>
        <v>30.84286485251161</v>
      </c>
      <c r="BH25" s="52">
        <f t="shared" si="24"/>
        <v>43.2142288177672</v>
      </c>
      <c r="BI25" s="52">
        <f t="shared" si="24"/>
        <v>32.981026086394216</v>
      </c>
      <c r="BJ25" s="52">
        <f t="shared" si="24"/>
        <v>30.295978043618682</v>
      </c>
      <c r="BK25" s="52">
        <f t="shared" si="24"/>
        <v>43.065540285168041</v>
      </c>
      <c r="BL25" s="52">
        <f t="shared" si="24"/>
        <v>32.502960477828218</v>
      </c>
      <c r="BM25" s="36" t="s">
        <v>3</v>
      </c>
    </row>
    <row r="26" spans="1:65" x14ac:dyDescent="0.25">
      <c r="A26" s="26" t="s">
        <v>4</v>
      </c>
      <c r="B26" s="129">
        <f t="shared" ref="B26:AG26" si="25">(B7/B20)*100</f>
        <v>35.581282888306411</v>
      </c>
      <c r="C26" s="129">
        <f t="shared" si="25"/>
        <v>33.244552968492904</v>
      </c>
      <c r="D26" s="129">
        <f t="shared" si="25"/>
        <v>35.182010899383762</v>
      </c>
      <c r="E26" s="129">
        <f t="shared" si="25"/>
        <v>35.717708730819552</v>
      </c>
      <c r="F26" s="129">
        <f t="shared" si="25"/>
        <v>33.217499488822178</v>
      </c>
      <c r="G26" s="129">
        <f t="shared" si="25"/>
        <v>35.290325744771152</v>
      </c>
      <c r="H26" s="129">
        <f t="shared" si="25"/>
        <v>36.112088479351748</v>
      </c>
      <c r="I26" s="129">
        <f t="shared" si="25"/>
        <v>33.486131418388361</v>
      </c>
      <c r="J26" s="129">
        <f t="shared" si="25"/>
        <v>35.657534902497964</v>
      </c>
      <c r="K26" s="129">
        <f t="shared" si="25"/>
        <v>34.828030889709424</v>
      </c>
      <c r="L26" s="129">
        <f t="shared" si="25"/>
        <v>33.472748835723316</v>
      </c>
      <c r="M26" s="129">
        <f t="shared" si="25"/>
        <v>34.593764467173202</v>
      </c>
      <c r="N26" s="129">
        <f t="shared" si="25"/>
        <v>36.344643720691735</v>
      </c>
      <c r="O26" s="129">
        <f t="shared" si="25"/>
        <v>33.452534804100644</v>
      </c>
      <c r="P26" s="129">
        <f t="shared" si="25"/>
        <v>35.844730191586521</v>
      </c>
      <c r="Q26" s="129">
        <f t="shared" si="25"/>
        <v>34.498432487818739</v>
      </c>
      <c r="R26" s="129">
        <f t="shared" si="25"/>
        <v>33.413928408443397</v>
      </c>
      <c r="S26" s="129">
        <f t="shared" si="25"/>
        <v>34.311022278428041</v>
      </c>
      <c r="T26" s="129">
        <f t="shared" si="25"/>
        <v>33.417636746188506</v>
      </c>
      <c r="U26" s="129">
        <f t="shared" si="25"/>
        <v>33.351497636083941</v>
      </c>
      <c r="V26" s="129">
        <f t="shared" si="25"/>
        <v>33.406298653319269</v>
      </c>
      <c r="W26" s="129">
        <f t="shared" si="25"/>
        <v>32.820760844266047</v>
      </c>
      <c r="X26" s="129">
        <f t="shared" si="25"/>
        <v>33.367349652840808</v>
      </c>
      <c r="Y26" s="129">
        <f t="shared" si="25"/>
        <v>32.914461449900294</v>
      </c>
      <c r="Z26" s="129">
        <f t="shared" si="25"/>
        <v>32.620446050193515</v>
      </c>
      <c r="AA26" s="129">
        <f t="shared" si="25"/>
        <v>33.597109602973767</v>
      </c>
      <c r="AB26" s="129">
        <f t="shared" si="25"/>
        <v>32.787873492835502</v>
      </c>
      <c r="AC26" s="129">
        <f t="shared" si="25"/>
        <v>32.501441150829834</v>
      </c>
      <c r="AD26" s="129">
        <f t="shared" si="25"/>
        <v>33.716488038202534</v>
      </c>
      <c r="AE26" s="129">
        <f t="shared" si="25"/>
        <v>32.710506221017958</v>
      </c>
      <c r="AF26" s="129">
        <f t="shared" si="25"/>
        <v>32.549192664486512</v>
      </c>
      <c r="AG26" s="129">
        <f t="shared" si="25"/>
        <v>33.635192817706184</v>
      </c>
      <c r="AH26" s="129">
        <f t="shared" ref="AH26:BL26" si="26">(AH7/AH20)*100</f>
        <v>32.736097561565671</v>
      </c>
      <c r="AI26" s="129">
        <f t="shared" si="26"/>
        <v>32.40402744149489</v>
      </c>
      <c r="AJ26" s="129">
        <f t="shared" si="26"/>
        <v>34.027154201873522</v>
      </c>
      <c r="AK26" s="129">
        <f t="shared" si="26"/>
        <v>32.686533825736966</v>
      </c>
      <c r="AL26" s="129">
        <f t="shared" si="26"/>
        <v>32.314774062563203</v>
      </c>
      <c r="AM26" s="129">
        <f t="shared" si="26"/>
        <v>34.14973569720329</v>
      </c>
      <c r="AN26" s="129">
        <f t="shared" si="26"/>
        <v>32.634150459576198</v>
      </c>
      <c r="AO26" s="129">
        <f t="shared" si="26"/>
        <v>31.806049182283559</v>
      </c>
      <c r="AP26" s="129">
        <f t="shared" si="26"/>
        <v>34.191104455835884</v>
      </c>
      <c r="AQ26" s="129">
        <f t="shared" si="26"/>
        <v>32.221169774215383</v>
      </c>
      <c r="AR26" s="129">
        <f t="shared" si="26"/>
        <v>31.751068169773848</v>
      </c>
      <c r="AS26" s="129">
        <f t="shared" si="26"/>
        <v>34.164152074599272</v>
      </c>
      <c r="AT26" s="129">
        <f t="shared" si="26"/>
        <v>32.171067165210253</v>
      </c>
      <c r="AU26" s="129">
        <f t="shared" si="26"/>
        <v>32.106490460353854</v>
      </c>
      <c r="AV26" s="129">
        <f t="shared" si="26"/>
        <v>34.200834760752535</v>
      </c>
      <c r="AW26" s="129">
        <f t="shared" si="26"/>
        <v>32.471012597568574</v>
      </c>
      <c r="AX26" s="129">
        <f t="shared" si="26"/>
        <v>32.196123289814807</v>
      </c>
      <c r="AY26" s="129">
        <f t="shared" si="26"/>
        <v>34.140681451294469</v>
      </c>
      <c r="AZ26" s="129">
        <f t="shared" si="26"/>
        <v>32.532204168979206</v>
      </c>
      <c r="BA26" s="129">
        <f t="shared" si="26"/>
        <v>32.049765970283666</v>
      </c>
      <c r="BB26" s="129">
        <f t="shared" si="26"/>
        <v>34.263814575107247</v>
      </c>
      <c r="BC26" s="129">
        <f t="shared" si="26"/>
        <v>32.432423283580796</v>
      </c>
      <c r="BD26" s="129">
        <f t="shared" si="26"/>
        <v>31.629866642254189</v>
      </c>
      <c r="BE26" s="129">
        <f t="shared" si="26"/>
        <v>34.252744716820764</v>
      </c>
      <c r="BF26" s="129">
        <f t="shared" si="26"/>
        <v>32.083182560853714</v>
      </c>
      <c r="BG26" s="129">
        <f t="shared" si="26"/>
        <v>30.84286485251161</v>
      </c>
      <c r="BH26" s="129">
        <f t="shared" si="26"/>
        <v>34.284647838721433</v>
      </c>
      <c r="BI26" s="129">
        <f t="shared" si="26"/>
        <v>31.437713324936979</v>
      </c>
      <c r="BJ26" s="129">
        <f t="shared" si="26"/>
        <v>30.295978043618682</v>
      </c>
      <c r="BK26" s="129">
        <f t="shared" si="26"/>
        <v>34.135959306122274</v>
      </c>
      <c r="BL26" s="129">
        <f t="shared" si="26"/>
        <v>30.959647716370981</v>
      </c>
      <c r="BM26" s="2" t="s">
        <v>23</v>
      </c>
    </row>
    <row r="27" spans="1:65" x14ac:dyDescent="0.25">
      <c r="A27" s="27" t="s">
        <v>5</v>
      </c>
      <c r="B27" s="53">
        <f t="shared" ref="B27:AG27" si="27">(B8/B20)*100</f>
        <v>0</v>
      </c>
      <c r="C27" s="53">
        <f t="shared" si="27"/>
        <v>8.5570740286585423</v>
      </c>
      <c r="D27" s="53">
        <f t="shared" si="27"/>
        <v>1.462128737177065</v>
      </c>
      <c r="E27" s="53">
        <f t="shared" si="27"/>
        <v>0</v>
      </c>
      <c r="F27" s="53">
        <f t="shared" si="27"/>
        <v>8.5558230071247472</v>
      </c>
      <c r="G27" s="53">
        <f t="shared" si="27"/>
        <v>1.4625228654724043</v>
      </c>
      <c r="H27" s="53">
        <f t="shared" si="27"/>
        <v>0</v>
      </c>
      <c r="I27" s="53">
        <f t="shared" si="27"/>
        <v>8.6020562882888907</v>
      </c>
      <c r="J27" s="53">
        <f t="shared" si="27"/>
        <v>1.4890172852654104</v>
      </c>
      <c r="K27" s="53">
        <f t="shared" si="27"/>
        <v>0</v>
      </c>
      <c r="L27" s="53">
        <f t="shared" si="27"/>
        <v>8.5929339035285413</v>
      </c>
      <c r="M27" s="53">
        <f t="shared" si="27"/>
        <v>1.4853261568314711</v>
      </c>
      <c r="N27" s="53">
        <f t="shared" si="27"/>
        <v>0</v>
      </c>
      <c r="O27" s="53">
        <f t="shared" si="27"/>
        <v>8.583156076374113</v>
      </c>
      <c r="P27" s="53">
        <f t="shared" si="27"/>
        <v>1.4836356336325762</v>
      </c>
      <c r="Q27" s="53">
        <f t="shared" si="27"/>
        <v>0</v>
      </c>
      <c r="R27" s="53">
        <f t="shared" si="27"/>
        <v>8.5787218669891256</v>
      </c>
      <c r="S27" s="53">
        <f t="shared" si="27"/>
        <v>1.4824656651573853</v>
      </c>
      <c r="T27" s="53">
        <f t="shared" si="27"/>
        <v>0</v>
      </c>
      <c r="U27" s="53">
        <f t="shared" si="27"/>
        <v>8.606106831444885</v>
      </c>
      <c r="V27" s="53">
        <f t="shared" si="27"/>
        <v>1.4753273568884437</v>
      </c>
      <c r="W27" s="53">
        <f t="shared" si="27"/>
        <v>0</v>
      </c>
      <c r="X27" s="53">
        <f t="shared" si="27"/>
        <v>8.611584992177125</v>
      </c>
      <c r="Y27" s="53">
        <f t="shared" si="27"/>
        <v>1.4762664668195657</v>
      </c>
      <c r="Z27" s="53">
        <f t="shared" si="27"/>
        <v>0</v>
      </c>
      <c r="AA27" s="53">
        <f t="shared" si="27"/>
        <v>8.597615682309911</v>
      </c>
      <c r="AB27" s="53">
        <f t="shared" si="27"/>
        <v>1.4738717364952045</v>
      </c>
      <c r="AC27" s="53">
        <f t="shared" si="27"/>
        <v>0</v>
      </c>
      <c r="AD27" s="53">
        <f t="shared" si="27"/>
        <v>8.6125538049026229</v>
      </c>
      <c r="AE27" s="53">
        <f t="shared" si="27"/>
        <v>1.4819050889586454</v>
      </c>
      <c r="AF27" s="53">
        <f t="shared" si="27"/>
        <v>0</v>
      </c>
      <c r="AG27" s="53">
        <f t="shared" si="27"/>
        <v>8.6499893640824617</v>
      </c>
      <c r="AH27" s="53">
        <f t="shared" ref="AH27:BL27" si="28">(AH8/AH20)*100</f>
        <v>1.4886971857568261</v>
      </c>
      <c r="AI27" s="53">
        <f t="shared" si="28"/>
        <v>0</v>
      </c>
      <c r="AJ27" s="53">
        <f t="shared" si="28"/>
        <v>8.7854911068200163</v>
      </c>
      <c r="AK27" s="53">
        <f t="shared" si="28"/>
        <v>1.5291210686463199</v>
      </c>
      <c r="AL27" s="53">
        <f t="shared" si="28"/>
        <v>0</v>
      </c>
      <c r="AM27" s="53">
        <f t="shared" si="28"/>
        <v>8.8160348151042207</v>
      </c>
      <c r="AN27" s="53">
        <f t="shared" si="28"/>
        <v>1.5344372231201096</v>
      </c>
      <c r="AO27" s="53">
        <f t="shared" si="28"/>
        <v>0</v>
      </c>
      <c r="AP27" s="53">
        <f t="shared" si="28"/>
        <v>8.8308962241492406</v>
      </c>
      <c r="AQ27" s="53">
        <f t="shared" si="28"/>
        <v>1.5370238620915919</v>
      </c>
      <c r="AR27" s="53">
        <f t="shared" si="28"/>
        <v>0</v>
      </c>
      <c r="AS27" s="53">
        <f t="shared" si="28"/>
        <v>8.8303408127621115</v>
      </c>
      <c r="AT27" s="53">
        <f t="shared" si="28"/>
        <v>1.5369271923387575</v>
      </c>
      <c r="AU27" s="53">
        <f t="shared" si="28"/>
        <v>0</v>
      </c>
      <c r="AV27" s="53">
        <f t="shared" si="28"/>
        <v>8.841824628842355</v>
      </c>
      <c r="AW27" s="53">
        <f t="shared" si="28"/>
        <v>1.5389259588167215</v>
      </c>
      <c r="AX27" s="53">
        <f t="shared" si="28"/>
        <v>0</v>
      </c>
      <c r="AY27" s="53">
        <f t="shared" si="28"/>
        <v>8.9214747559303031</v>
      </c>
      <c r="AZ27" s="53">
        <f t="shared" si="28"/>
        <v>1.5419117508599147</v>
      </c>
      <c r="BA27" s="53">
        <f t="shared" si="28"/>
        <v>0</v>
      </c>
      <c r="BB27" s="53">
        <f t="shared" si="28"/>
        <v>8.9295809790457685</v>
      </c>
      <c r="BC27" s="53">
        <f t="shared" si="28"/>
        <v>1.5433127614572395</v>
      </c>
      <c r="BD27" s="53">
        <f t="shared" si="28"/>
        <v>0</v>
      </c>
      <c r="BE27" s="53">
        <f t="shared" si="28"/>
        <v>8.9295809790457668</v>
      </c>
      <c r="BF27" s="53">
        <f t="shared" si="28"/>
        <v>1.5433127614572397</v>
      </c>
      <c r="BG27" s="53">
        <f t="shared" si="28"/>
        <v>0</v>
      </c>
      <c r="BH27" s="53">
        <f t="shared" si="28"/>
        <v>8.9295809790457685</v>
      </c>
      <c r="BI27" s="53">
        <f t="shared" si="28"/>
        <v>1.5433127614572395</v>
      </c>
      <c r="BJ27" s="53">
        <f t="shared" si="28"/>
        <v>0</v>
      </c>
      <c r="BK27" s="53">
        <f t="shared" si="28"/>
        <v>8.9295809790457685</v>
      </c>
      <c r="BL27" s="53">
        <f t="shared" si="28"/>
        <v>1.5433127614572395</v>
      </c>
      <c r="BM27" s="3" t="s">
        <v>24</v>
      </c>
    </row>
    <row r="28" spans="1:65" x14ac:dyDescent="0.25">
      <c r="A28" s="34" t="s">
        <v>6</v>
      </c>
      <c r="B28" s="52">
        <f t="shared" ref="B28:AG28" si="29">(B9/B20)*100</f>
        <v>11.745714335291742</v>
      </c>
      <c r="C28" s="52">
        <f t="shared" si="29"/>
        <v>11.190247088387427</v>
      </c>
      <c r="D28" s="52">
        <f t="shared" si="29"/>
        <v>11.650802847844115</v>
      </c>
      <c r="E28" s="52">
        <f t="shared" si="29"/>
        <v>11.454533040845332</v>
      </c>
      <c r="F28" s="52">
        <f t="shared" si="29"/>
        <v>11.190247088387427</v>
      </c>
      <c r="G28" s="52">
        <f t="shared" si="29"/>
        <v>11.40935629418157</v>
      </c>
      <c r="H28" s="52">
        <f t="shared" si="29"/>
        <v>10.952174402974189</v>
      </c>
      <c r="I28" s="52">
        <f t="shared" si="29"/>
        <v>11.089626465746401</v>
      </c>
      <c r="J28" s="52">
        <f t="shared" si="29"/>
        <v>10.975967376480053</v>
      </c>
      <c r="K28" s="52">
        <f t="shared" si="29"/>
        <v>12.091323675466889</v>
      </c>
      <c r="L28" s="52">
        <f t="shared" si="29"/>
        <v>11.082781014859917</v>
      </c>
      <c r="M28" s="52">
        <f t="shared" si="29"/>
        <v>11.916992671539953</v>
      </c>
      <c r="N28" s="52">
        <f t="shared" si="29"/>
        <v>10.549307318613414</v>
      </c>
      <c r="O28" s="52">
        <f t="shared" si="29"/>
        <v>11.069093568332846</v>
      </c>
      <c r="P28" s="52">
        <f t="shared" si="29"/>
        <v>10.639154618964703</v>
      </c>
      <c r="Q28" s="52">
        <f t="shared" si="29"/>
        <v>12.359121028717784</v>
      </c>
      <c r="R28" s="52">
        <f t="shared" si="29"/>
        <v>11.07273594515963</v>
      </c>
      <c r="S28" s="52">
        <f t="shared" si="29"/>
        <v>12.136824310382179</v>
      </c>
      <c r="T28" s="52">
        <f t="shared" si="29"/>
        <v>13.712634408074676</v>
      </c>
      <c r="U28" s="52">
        <f t="shared" si="29"/>
        <v>11.072728408374893</v>
      </c>
      <c r="V28" s="52">
        <f t="shared" si="29"/>
        <v>13.260080702055069</v>
      </c>
      <c r="W28" s="52">
        <f t="shared" si="29"/>
        <v>14.247773592347123</v>
      </c>
      <c r="X28" s="52">
        <f t="shared" si="29"/>
        <v>11.072728408374893</v>
      </c>
      <c r="Y28" s="52">
        <f t="shared" si="29"/>
        <v>13.703482066455772</v>
      </c>
      <c r="Z28" s="52">
        <f t="shared" si="29"/>
        <v>14.405392351497042</v>
      </c>
      <c r="AA28" s="52">
        <f t="shared" si="29"/>
        <v>11.072728408374893</v>
      </c>
      <c r="AB28" s="52">
        <f t="shared" si="29"/>
        <v>13.834080562914664</v>
      </c>
      <c r="AC28" s="52">
        <f t="shared" si="29"/>
        <v>14.529032330045949</v>
      </c>
      <c r="AD28" s="52">
        <f t="shared" si="29"/>
        <v>11.059033006544293</v>
      </c>
      <c r="AE28" s="52">
        <f t="shared" si="29"/>
        <v>13.931972529588968</v>
      </c>
      <c r="AF28" s="52">
        <f t="shared" si="29"/>
        <v>14.449008755147608</v>
      </c>
      <c r="AG28" s="52">
        <f t="shared" si="29"/>
        <v>11.059033006544293</v>
      </c>
      <c r="AH28" s="52">
        <f t="shared" ref="AH28:BL28" si="30">(AH9/AH20)*100</f>
        <v>13.86558059768825</v>
      </c>
      <c r="AI28" s="52">
        <f t="shared" si="30"/>
        <v>14.612449479808012</v>
      </c>
      <c r="AJ28" s="52">
        <f t="shared" si="30"/>
        <v>10.963115810703567</v>
      </c>
      <c r="AK28" s="52">
        <f t="shared" si="30"/>
        <v>13.977280320554511</v>
      </c>
      <c r="AL28" s="52">
        <f t="shared" si="30"/>
        <v>14.723060168722219</v>
      </c>
      <c r="AM28" s="52">
        <f t="shared" si="30"/>
        <v>10.963115810703568</v>
      </c>
      <c r="AN28" s="52">
        <f t="shared" si="30"/>
        <v>14.068639139222682</v>
      </c>
      <c r="AO28" s="52">
        <f t="shared" si="30"/>
        <v>15.303845816885502</v>
      </c>
      <c r="AP28" s="52">
        <f t="shared" si="30"/>
        <v>10.963115810703568</v>
      </c>
      <c r="AQ28" s="52">
        <f t="shared" si="30"/>
        <v>14.548338626103019</v>
      </c>
      <c r="AR28" s="52">
        <f t="shared" si="30"/>
        <v>15.403398728057619</v>
      </c>
      <c r="AS28" s="52">
        <f t="shared" si="30"/>
        <v>10.942850252914903</v>
      </c>
      <c r="AT28" s="52">
        <f t="shared" si="30"/>
        <v>14.627037046265674</v>
      </c>
      <c r="AU28" s="52">
        <f t="shared" si="30"/>
        <v>15.075007051166434</v>
      </c>
      <c r="AV28" s="52">
        <f t="shared" si="30"/>
        <v>10.942850252914905</v>
      </c>
      <c r="AW28" s="52">
        <f t="shared" si="30"/>
        <v>14.355802177775628</v>
      </c>
      <c r="AX28" s="52">
        <f t="shared" si="30"/>
        <v>15.201027740463099</v>
      </c>
      <c r="AY28" s="52">
        <f t="shared" si="30"/>
        <v>10.929339881055792</v>
      </c>
      <c r="AZ28" s="52">
        <f t="shared" si="30"/>
        <v>14.462745574496367</v>
      </c>
      <c r="BA28" s="52">
        <f t="shared" si="30"/>
        <v>15.181335356734774</v>
      </c>
      <c r="BB28" s="52">
        <f t="shared" si="30"/>
        <v>10.929339881055792</v>
      </c>
      <c r="BC28" s="52">
        <f t="shared" si="30"/>
        <v>14.446456654736028</v>
      </c>
      <c r="BD28" s="52">
        <f t="shared" si="30"/>
        <v>15.542638217746301</v>
      </c>
      <c r="BE28" s="52">
        <f t="shared" si="30"/>
        <v>10.895563951408016</v>
      </c>
      <c r="BF28" s="52">
        <f t="shared" si="30"/>
        <v>14.739477460762403</v>
      </c>
      <c r="BG28" s="52">
        <f t="shared" si="30"/>
        <v>16.282896182234175</v>
      </c>
      <c r="BH28" s="52">
        <f t="shared" si="30"/>
        <v>10.888808765478462</v>
      </c>
      <c r="BI28" s="52">
        <f t="shared" si="30"/>
        <v>15.350628031440763</v>
      </c>
      <c r="BJ28" s="52">
        <f t="shared" si="30"/>
        <v>16.862790704551141</v>
      </c>
      <c r="BK28" s="52">
        <f t="shared" si="30"/>
        <v>10.888808765478462</v>
      </c>
      <c r="BL28" s="52">
        <f t="shared" si="30"/>
        <v>15.830298520996166</v>
      </c>
      <c r="BM28" s="37" t="s">
        <v>25</v>
      </c>
    </row>
    <row r="29" spans="1:65" ht="45" x14ac:dyDescent="0.25">
      <c r="A29" s="29" t="s">
        <v>7</v>
      </c>
      <c r="B29" s="129">
        <f t="shared" ref="B29:AG29" si="31">(B10/B20)*100</f>
        <v>11.745714335291742</v>
      </c>
      <c r="C29" s="129">
        <f t="shared" si="31"/>
        <v>11.190247088387427</v>
      </c>
      <c r="D29" s="129">
        <f t="shared" si="31"/>
        <v>11.650802847844115</v>
      </c>
      <c r="E29" s="129">
        <f t="shared" si="31"/>
        <v>11.454533040845332</v>
      </c>
      <c r="F29" s="129">
        <f t="shared" si="31"/>
        <v>11.190247088387427</v>
      </c>
      <c r="G29" s="129">
        <f t="shared" si="31"/>
        <v>11.40935629418157</v>
      </c>
      <c r="H29" s="129">
        <f t="shared" si="31"/>
        <v>10.952174402974189</v>
      </c>
      <c r="I29" s="129">
        <f t="shared" si="31"/>
        <v>11.089626465746401</v>
      </c>
      <c r="J29" s="129">
        <f t="shared" si="31"/>
        <v>10.975967376480053</v>
      </c>
      <c r="K29" s="129">
        <f t="shared" si="31"/>
        <v>12.091323675466889</v>
      </c>
      <c r="L29" s="129">
        <f t="shared" si="31"/>
        <v>11.082781014859917</v>
      </c>
      <c r="M29" s="129">
        <f t="shared" si="31"/>
        <v>11.916992671539953</v>
      </c>
      <c r="N29" s="129">
        <f t="shared" si="31"/>
        <v>10.549307318613414</v>
      </c>
      <c r="O29" s="129">
        <f t="shared" si="31"/>
        <v>11.069093568332846</v>
      </c>
      <c r="P29" s="129">
        <f t="shared" si="31"/>
        <v>10.639154618964703</v>
      </c>
      <c r="Q29" s="129">
        <f t="shared" si="31"/>
        <v>12.359121028717784</v>
      </c>
      <c r="R29" s="129">
        <f t="shared" si="31"/>
        <v>11.07273594515963</v>
      </c>
      <c r="S29" s="129">
        <f t="shared" si="31"/>
        <v>12.136824310382179</v>
      </c>
      <c r="T29" s="129">
        <f t="shared" si="31"/>
        <v>13.712634408074676</v>
      </c>
      <c r="U29" s="129">
        <f t="shared" si="31"/>
        <v>11.072728408374893</v>
      </c>
      <c r="V29" s="129">
        <f t="shared" si="31"/>
        <v>13.260080702055069</v>
      </c>
      <c r="W29" s="129">
        <f t="shared" si="31"/>
        <v>14.247773592347123</v>
      </c>
      <c r="X29" s="129">
        <f t="shared" si="31"/>
        <v>11.072728408374893</v>
      </c>
      <c r="Y29" s="129">
        <f t="shared" si="31"/>
        <v>13.703482066455772</v>
      </c>
      <c r="Z29" s="129">
        <f t="shared" si="31"/>
        <v>14.405392351497042</v>
      </c>
      <c r="AA29" s="129">
        <f t="shared" si="31"/>
        <v>11.072728408374893</v>
      </c>
      <c r="AB29" s="129">
        <f t="shared" si="31"/>
        <v>13.834080562914664</v>
      </c>
      <c r="AC29" s="129">
        <f t="shared" si="31"/>
        <v>14.529032330045949</v>
      </c>
      <c r="AD29" s="129">
        <f t="shared" si="31"/>
        <v>11.059033006544293</v>
      </c>
      <c r="AE29" s="129">
        <f t="shared" si="31"/>
        <v>13.931972529588968</v>
      </c>
      <c r="AF29" s="129">
        <f t="shared" si="31"/>
        <v>14.449008755147608</v>
      </c>
      <c r="AG29" s="129">
        <f t="shared" si="31"/>
        <v>11.059033006544293</v>
      </c>
      <c r="AH29" s="129">
        <f t="shared" ref="AH29:BL29" si="32">(AH10/AH20)*100</f>
        <v>13.86558059768825</v>
      </c>
      <c r="AI29" s="129">
        <f t="shared" si="32"/>
        <v>14.612449479808012</v>
      </c>
      <c r="AJ29" s="129">
        <f t="shared" si="32"/>
        <v>10.963115810703567</v>
      </c>
      <c r="AK29" s="129">
        <f t="shared" si="32"/>
        <v>13.977280320554511</v>
      </c>
      <c r="AL29" s="129">
        <f t="shared" si="32"/>
        <v>14.723060168722219</v>
      </c>
      <c r="AM29" s="129">
        <f t="shared" si="32"/>
        <v>10.963115810703568</v>
      </c>
      <c r="AN29" s="129">
        <f t="shared" si="32"/>
        <v>14.068639139222682</v>
      </c>
      <c r="AO29" s="129">
        <f t="shared" si="32"/>
        <v>15.303845816885502</v>
      </c>
      <c r="AP29" s="129">
        <f t="shared" si="32"/>
        <v>10.963115810703568</v>
      </c>
      <c r="AQ29" s="129">
        <f t="shared" si="32"/>
        <v>14.548338626103019</v>
      </c>
      <c r="AR29" s="129">
        <f t="shared" si="32"/>
        <v>15.403398728057619</v>
      </c>
      <c r="AS29" s="129">
        <f t="shared" si="32"/>
        <v>10.942850252914903</v>
      </c>
      <c r="AT29" s="129">
        <f t="shared" si="32"/>
        <v>14.627037046265674</v>
      </c>
      <c r="AU29" s="129">
        <f t="shared" si="32"/>
        <v>15.075007051166434</v>
      </c>
      <c r="AV29" s="129">
        <f t="shared" si="32"/>
        <v>10.942850252914905</v>
      </c>
      <c r="AW29" s="129">
        <f t="shared" si="32"/>
        <v>14.355802177775628</v>
      </c>
      <c r="AX29" s="129">
        <f t="shared" si="32"/>
        <v>15.201027740463099</v>
      </c>
      <c r="AY29" s="129">
        <f t="shared" si="32"/>
        <v>10.929339881055792</v>
      </c>
      <c r="AZ29" s="129">
        <f t="shared" si="32"/>
        <v>14.462745574496367</v>
      </c>
      <c r="BA29" s="129">
        <f t="shared" si="32"/>
        <v>15.181335356734774</v>
      </c>
      <c r="BB29" s="129">
        <f t="shared" si="32"/>
        <v>10.929339881055792</v>
      </c>
      <c r="BC29" s="129">
        <f t="shared" si="32"/>
        <v>14.446456654736028</v>
      </c>
      <c r="BD29" s="129">
        <f t="shared" si="32"/>
        <v>15.542638217746301</v>
      </c>
      <c r="BE29" s="129">
        <f t="shared" si="32"/>
        <v>10.895563951408016</v>
      </c>
      <c r="BF29" s="129">
        <f t="shared" si="32"/>
        <v>14.739477460762403</v>
      </c>
      <c r="BG29" s="129">
        <f t="shared" si="32"/>
        <v>16.282896182234175</v>
      </c>
      <c r="BH29" s="129">
        <f t="shared" si="32"/>
        <v>10.888808765478462</v>
      </c>
      <c r="BI29" s="129">
        <f t="shared" si="32"/>
        <v>15.350628031440763</v>
      </c>
      <c r="BJ29" s="129">
        <f t="shared" si="32"/>
        <v>16.862790704551141</v>
      </c>
      <c r="BK29" s="129">
        <f t="shared" si="32"/>
        <v>10.888808765478462</v>
      </c>
      <c r="BL29" s="129">
        <f t="shared" si="32"/>
        <v>15.830298520996166</v>
      </c>
      <c r="BM29" s="5" t="s">
        <v>26</v>
      </c>
    </row>
    <row r="30" spans="1:65" x14ac:dyDescent="0.25">
      <c r="A30" s="30" t="s">
        <v>8</v>
      </c>
      <c r="B30" s="130">
        <f t="shared" ref="B30:AG30" si="33">(B11/B20)*100</f>
        <v>25.840470871062326</v>
      </c>
      <c r="C30" s="130">
        <f t="shared" si="33"/>
        <v>10.785625023639964</v>
      </c>
      <c r="D30" s="130">
        <f t="shared" si="33"/>
        <v>23.268081912691031</v>
      </c>
      <c r="E30" s="130">
        <f t="shared" si="33"/>
        <v>25.853431171693508</v>
      </c>
      <c r="F30" s="130">
        <f t="shared" si="33"/>
        <v>10.785625023639964</v>
      </c>
      <c r="G30" s="130">
        <f t="shared" si="33"/>
        <v>23.277757153462534</v>
      </c>
      <c r="H30" s="130">
        <f t="shared" si="33"/>
        <v>25.853431171693504</v>
      </c>
      <c r="I30" s="130">
        <f t="shared" si="33"/>
        <v>10.69109800603694</v>
      </c>
      <c r="J30" s="130">
        <f t="shared" si="33"/>
        <v>23.228828935673189</v>
      </c>
      <c r="K30" s="130">
        <f t="shared" si="33"/>
        <v>25.809049886820219</v>
      </c>
      <c r="L30" s="130">
        <f t="shared" si="33"/>
        <v>10.691098006036942</v>
      </c>
      <c r="M30" s="130">
        <f t="shared" si="33"/>
        <v>23.195845873110052</v>
      </c>
      <c r="N30" s="130">
        <f t="shared" si="33"/>
        <v>25.809049886820219</v>
      </c>
      <c r="O30" s="130">
        <f t="shared" si="33"/>
        <v>10.691101343291601</v>
      </c>
      <c r="P30" s="130">
        <f t="shared" si="33"/>
        <v>23.195847124686832</v>
      </c>
      <c r="Q30" s="130">
        <f t="shared" si="33"/>
        <v>25.809049886820212</v>
      </c>
      <c r="R30" s="130">
        <f t="shared" si="33"/>
        <v>10.694619338649144</v>
      </c>
      <c r="S30" s="130">
        <f t="shared" si="33"/>
        <v>23.197166125640116</v>
      </c>
      <c r="T30" s="130">
        <f t="shared" si="33"/>
        <v>25.672497211055539</v>
      </c>
      <c r="U30" s="130">
        <f t="shared" si="33"/>
        <v>10.694612059233814</v>
      </c>
      <c r="V30" s="130">
        <f t="shared" si="33"/>
        <v>23.104868880893868</v>
      </c>
      <c r="W30" s="130">
        <f t="shared" si="33"/>
        <v>25.672497211055539</v>
      </c>
      <c r="X30" s="130">
        <f t="shared" si="33"/>
        <v>10.694612059233814</v>
      </c>
      <c r="Y30" s="130">
        <f t="shared" si="33"/>
        <v>23.104868880893868</v>
      </c>
      <c r="Z30" s="130">
        <f t="shared" si="33"/>
        <v>25.672497211055539</v>
      </c>
      <c r="AA30" s="130">
        <f t="shared" si="33"/>
        <v>10.694612059233814</v>
      </c>
      <c r="AB30" s="130">
        <f t="shared" si="33"/>
        <v>23.104868880893868</v>
      </c>
      <c r="AC30" s="130">
        <f t="shared" si="33"/>
        <v>25.750145368124588</v>
      </c>
      <c r="AD30" s="130">
        <f t="shared" si="33"/>
        <v>10.694612059233814</v>
      </c>
      <c r="AE30" s="130">
        <f t="shared" si="33"/>
        <v>23.159639470241967</v>
      </c>
      <c r="AF30" s="130">
        <f t="shared" si="33"/>
        <v>25.75747647310445</v>
      </c>
      <c r="AG30" s="130">
        <f t="shared" si="33"/>
        <v>10.694612059233814</v>
      </c>
      <c r="AH30" s="130">
        <f t="shared" ref="AH30:BL30" si="34">(AH11/AH20)*100</f>
        <v>23.165098272562641</v>
      </c>
      <c r="AI30" s="130">
        <f t="shared" si="34"/>
        <v>25.75747647310445</v>
      </c>
      <c r="AJ30" s="130">
        <f t="shared" si="34"/>
        <v>10.603618325904504</v>
      </c>
      <c r="AK30" s="130">
        <f t="shared" si="34"/>
        <v>23.119936524293504</v>
      </c>
      <c r="AL30" s="130">
        <f t="shared" si="34"/>
        <v>25.75747647310445</v>
      </c>
      <c r="AM30" s="130">
        <f t="shared" si="34"/>
        <v>10.603618325904506</v>
      </c>
      <c r="AN30" s="130">
        <f t="shared" si="34"/>
        <v>23.119936524293497</v>
      </c>
      <c r="AO30" s="130">
        <f t="shared" si="34"/>
        <v>25.75747647310445</v>
      </c>
      <c r="AP30" s="130">
        <f t="shared" si="34"/>
        <v>10.603618325904506</v>
      </c>
      <c r="AQ30" s="130">
        <f t="shared" si="34"/>
        <v>23.119936524293497</v>
      </c>
      <c r="AR30" s="130">
        <f t="shared" si="34"/>
        <v>25.75747647310445</v>
      </c>
      <c r="AS30" s="130">
        <f t="shared" si="34"/>
        <v>10.603618325904504</v>
      </c>
      <c r="AT30" s="130">
        <f t="shared" si="34"/>
        <v>23.119936524293497</v>
      </c>
      <c r="AU30" s="130">
        <f t="shared" si="34"/>
        <v>25.75747647310445</v>
      </c>
      <c r="AV30" s="130">
        <f t="shared" si="34"/>
        <v>10.603618325904506</v>
      </c>
      <c r="AW30" s="130">
        <f t="shared" si="34"/>
        <v>23.119936524293504</v>
      </c>
      <c r="AX30" s="130">
        <f t="shared" si="34"/>
        <v>25.648889221332936</v>
      </c>
      <c r="AY30" s="130">
        <f t="shared" si="34"/>
        <v>10.603618325904506</v>
      </c>
      <c r="AZ30" s="130">
        <f t="shared" si="34"/>
        <v>23.048592675841821</v>
      </c>
      <c r="BA30" s="130">
        <f t="shared" si="34"/>
        <v>25.648889221332933</v>
      </c>
      <c r="BB30" s="130">
        <f t="shared" si="34"/>
        <v>10.603618325904506</v>
      </c>
      <c r="BC30" s="130">
        <f t="shared" si="34"/>
        <v>23.048592675841817</v>
      </c>
      <c r="BD30" s="130">
        <f t="shared" si="34"/>
        <v>25.648889221332936</v>
      </c>
      <c r="BE30" s="130">
        <f t="shared" si="34"/>
        <v>10.603618325904504</v>
      </c>
      <c r="BF30" s="130">
        <f t="shared" si="34"/>
        <v>23.048592675841821</v>
      </c>
      <c r="BG30" s="130">
        <f t="shared" si="34"/>
        <v>25.648889221332933</v>
      </c>
      <c r="BH30" s="130">
        <f t="shared" si="34"/>
        <v>10.603618325904506</v>
      </c>
      <c r="BI30" s="130">
        <f t="shared" si="34"/>
        <v>23.048592675841817</v>
      </c>
      <c r="BJ30" s="130">
        <f t="shared" si="34"/>
        <v>25.648889221332933</v>
      </c>
      <c r="BK30" s="130">
        <f t="shared" si="34"/>
        <v>10.603618325904506</v>
      </c>
      <c r="BL30" s="130">
        <f t="shared" si="34"/>
        <v>23.048592675841817</v>
      </c>
      <c r="BM30" s="6" t="s">
        <v>8</v>
      </c>
    </row>
    <row r="31" spans="1:65" x14ac:dyDescent="0.25">
      <c r="A31" s="31" t="s">
        <v>9</v>
      </c>
      <c r="B31" s="131">
        <f t="shared" ref="B31:AG31" si="35">(B12/B20)*100</f>
        <v>14.094756535770586</v>
      </c>
      <c r="C31" s="131">
        <f t="shared" si="35"/>
        <v>-0.40462206474746187</v>
      </c>
      <c r="D31" s="131">
        <f t="shared" si="35"/>
        <v>11.617279064846912</v>
      </c>
      <c r="E31" s="131">
        <f t="shared" si="35"/>
        <v>14.398898130848172</v>
      </c>
      <c r="F31" s="131">
        <f t="shared" si="35"/>
        <v>-0.40462206474746187</v>
      </c>
      <c r="G31" s="131">
        <f t="shared" si="35"/>
        <v>11.868400859280962</v>
      </c>
      <c r="H31" s="131">
        <f t="shared" si="35"/>
        <v>14.901256768719314</v>
      </c>
      <c r="I31" s="131">
        <f t="shared" si="35"/>
        <v>-0.39852845970946338</v>
      </c>
      <c r="J31" s="131">
        <f t="shared" si="35"/>
        <v>12.252861559193136</v>
      </c>
      <c r="K31" s="131">
        <f t="shared" si="35"/>
        <v>13.717726211353327</v>
      </c>
      <c r="L31" s="131">
        <f t="shared" si="35"/>
        <v>-0.39168300882297713</v>
      </c>
      <c r="M31" s="131">
        <f t="shared" si="35"/>
        <v>11.278853201570099</v>
      </c>
      <c r="N31" s="131">
        <f t="shared" si="35"/>
        <v>15.259742568206805</v>
      </c>
      <c r="O31" s="131">
        <f t="shared" si="35"/>
        <v>-0.3779922250412453</v>
      </c>
      <c r="P31" s="131">
        <f t="shared" si="35"/>
        <v>12.556692505722131</v>
      </c>
      <c r="Q31" s="131">
        <f t="shared" si="35"/>
        <v>13.44992885810243</v>
      </c>
      <c r="R31" s="131">
        <f t="shared" si="35"/>
        <v>-0.37811660651048623</v>
      </c>
      <c r="S31" s="131">
        <f t="shared" si="35"/>
        <v>11.060341815257937</v>
      </c>
      <c r="T31" s="131">
        <f t="shared" si="35"/>
        <v>11.959862802980865</v>
      </c>
      <c r="U31" s="131">
        <f t="shared" si="35"/>
        <v>-0.37811634914108061</v>
      </c>
      <c r="V31" s="131">
        <f t="shared" si="35"/>
        <v>9.8447881788387956</v>
      </c>
      <c r="W31" s="131">
        <f t="shared" si="35"/>
        <v>11.424723618708416</v>
      </c>
      <c r="X31" s="131">
        <f t="shared" si="35"/>
        <v>-0.37811634914108061</v>
      </c>
      <c r="Y31" s="131">
        <f t="shared" si="35"/>
        <v>9.4013868144380943</v>
      </c>
      <c r="Z31" s="131">
        <f t="shared" si="35"/>
        <v>11.267104859558495</v>
      </c>
      <c r="AA31" s="131">
        <f t="shared" si="35"/>
        <v>-0.37811634914108061</v>
      </c>
      <c r="AB31" s="131">
        <f t="shared" si="35"/>
        <v>9.2707883179792017</v>
      </c>
      <c r="AC31" s="131">
        <f t="shared" si="35"/>
        <v>11.22111303807864</v>
      </c>
      <c r="AD31" s="131">
        <f t="shared" si="35"/>
        <v>-0.36442094731047897</v>
      </c>
      <c r="AE31" s="131">
        <f t="shared" si="35"/>
        <v>9.2276669406530001</v>
      </c>
      <c r="AF31" s="131">
        <f t="shared" si="35"/>
        <v>11.308467717956844</v>
      </c>
      <c r="AG31" s="131">
        <f t="shared" si="35"/>
        <v>-0.36442094731047897</v>
      </c>
      <c r="AH31" s="131">
        <f t="shared" ref="AH31:BL31" si="36">(AH12/AH20)*100</f>
        <v>9.2995176748743891</v>
      </c>
      <c r="AI31" s="131">
        <f t="shared" si="36"/>
        <v>11.14502699329644</v>
      </c>
      <c r="AJ31" s="131">
        <f t="shared" si="36"/>
        <v>-0.35949748479906513</v>
      </c>
      <c r="AK31" s="131">
        <f t="shared" si="36"/>
        <v>9.1426562037389907</v>
      </c>
      <c r="AL31" s="131">
        <f t="shared" si="36"/>
        <v>11.034416304382228</v>
      </c>
      <c r="AM31" s="131">
        <f t="shared" si="36"/>
        <v>-0.35949748479906518</v>
      </c>
      <c r="AN31" s="131">
        <f t="shared" si="36"/>
        <v>9.051297385070816</v>
      </c>
      <c r="AO31" s="131">
        <f t="shared" si="36"/>
        <v>10.453630656218946</v>
      </c>
      <c r="AP31" s="131">
        <f t="shared" si="36"/>
        <v>-0.35949748479906518</v>
      </c>
      <c r="AQ31" s="131">
        <f t="shared" si="36"/>
        <v>8.5715978981904772</v>
      </c>
      <c r="AR31" s="131">
        <f t="shared" si="36"/>
        <v>10.354077745046833</v>
      </c>
      <c r="AS31" s="131">
        <f t="shared" si="36"/>
        <v>-0.33923192701039973</v>
      </c>
      <c r="AT31" s="131">
        <f t="shared" si="36"/>
        <v>8.4928994780278249</v>
      </c>
      <c r="AU31" s="131">
        <f t="shared" si="36"/>
        <v>10.68246942193802</v>
      </c>
      <c r="AV31" s="131">
        <f t="shared" si="36"/>
        <v>-0.33923192701039978</v>
      </c>
      <c r="AW31" s="131">
        <f t="shared" si="36"/>
        <v>8.764134346517876</v>
      </c>
      <c r="AX31" s="131">
        <f t="shared" si="36"/>
        <v>10.447861480869838</v>
      </c>
      <c r="AY31" s="131">
        <f t="shared" si="36"/>
        <v>-0.32572155515128953</v>
      </c>
      <c r="AZ31" s="131">
        <f t="shared" si="36"/>
        <v>8.585847101345454</v>
      </c>
      <c r="BA31" s="131">
        <f t="shared" si="36"/>
        <v>10.467553864598161</v>
      </c>
      <c r="BB31" s="131">
        <f t="shared" si="36"/>
        <v>-0.32572155515128953</v>
      </c>
      <c r="BC31" s="131">
        <f t="shared" si="36"/>
        <v>8.6021360211057871</v>
      </c>
      <c r="BD31" s="131">
        <f t="shared" si="36"/>
        <v>10.106251003586635</v>
      </c>
      <c r="BE31" s="131">
        <f t="shared" si="36"/>
        <v>-0.29194562550351377</v>
      </c>
      <c r="BF31" s="131">
        <f t="shared" si="36"/>
        <v>8.3091152150794159</v>
      </c>
      <c r="BG31" s="131">
        <f t="shared" si="36"/>
        <v>9.3659930390987558</v>
      </c>
      <c r="BH31" s="131">
        <f t="shared" si="36"/>
        <v>-0.28519043957395873</v>
      </c>
      <c r="BI31" s="131">
        <f t="shared" si="36"/>
        <v>7.6979646444010505</v>
      </c>
      <c r="BJ31" s="131">
        <f t="shared" si="36"/>
        <v>8.786098516781788</v>
      </c>
      <c r="BK31" s="131">
        <f t="shared" si="36"/>
        <v>-0.28519043957395873</v>
      </c>
      <c r="BL31" s="131">
        <f t="shared" si="36"/>
        <v>7.2182941548456476</v>
      </c>
      <c r="BM31" s="7" t="s">
        <v>27</v>
      </c>
    </row>
    <row r="32" spans="1:65" x14ac:dyDescent="0.25">
      <c r="A32" s="35" t="s">
        <v>10</v>
      </c>
      <c r="B32" s="54">
        <f t="shared" ref="B32:AG32" si="37">(B13/B20)*100</f>
        <v>52.673002776401859</v>
      </c>
      <c r="C32" s="54">
        <f t="shared" si="37"/>
        <v>47.008125914461132</v>
      </c>
      <c r="D32" s="54">
        <f t="shared" si="37"/>
        <v>51.705057515595044</v>
      </c>
      <c r="E32" s="54">
        <f t="shared" si="37"/>
        <v>52.827758228335107</v>
      </c>
      <c r="F32" s="54">
        <f t="shared" si="37"/>
        <v>47.036430415665656</v>
      </c>
      <c r="G32" s="54">
        <f t="shared" si="37"/>
        <v>51.837795095574869</v>
      </c>
      <c r="H32" s="54">
        <f t="shared" si="37"/>
        <v>52.935737117674066</v>
      </c>
      <c r="I32" s="54">
        <f t="shared" si="37"/>
        <v>46.822185827576341</v>
      </c>
      <c r="J32" s="54">
        <f t="shared" si="37"/>
        <v>51.87748043575656</v>
      </c>
      <c r="K32" s="54">
        <f t="shared" si="37"/>
        <v>53.080645434823694</v>
      </c>
      <c r="L32" s="54">
        <f t="shared" si="37"/>
        <v>46.851536245888227</v>
      </c>
      <c r="M32" s="54">
        <f t="shared" si="37"/>
        <v>52.003916704455378</v>
      </c>
      <c r="N32" s="54">
        <f t="shared" si="37"/>
        <v>53.106048960694849</v>
      </c>
      <c r="O32" s="54">
        <f t="shared" si="37"/>
        <v>46.895215551192408</v>
      </c>
      <c r="P32" s="54">
        <f t="shared" si="37"/>
        <v>52.032479555816202</v>
      </c>
      <c r="Q32" s="54">
        <f t="shared" si="37"/>
        <v>53.14244648346348</v>
      </c>
      <c r="R32" s="54">
        <f t="shared" si="37"/>
        <v>46.934613779407847</v>
      </c>
      <c r="S32" s="54">
        <f t="shared" si="37"/>
        <v>52.0696877460324</v>
      </c>
      <c r="T32" s="54">
        <f t="shared" si="37"/>
        <v>52.869728845736816</v>
      </c>
      <c r="U32" s="54">
        <f t="shared" si="37"/>
        <v>46.969667124096283</v>
      </c>
      <c r="V32" s="54">
        <f t="shared" si="37"/>
        <v>51.858293287737212</v>
      </c>
      <c r="W32" s="54">
        <f t="shared" si="37"/>
        <v>52.931465563386823</v>
      </c>
      <c r="X32" s="54">
        <f t="shared" si="37"/>
        <v>46.948336946607185</v>
      </c>
      <c r="Y32" s="54">
        <f t="shared" si="37"/>
        <v>51.905790016824383</v>
      </c>
      <c r="Z32" s="54">
        <f t="shared" si="37"/>
        <v>52.974161598309443</v>
      </c>
      <c r="AA32" s="54">
        <f t="shared" si="37"/>
        <v>46.732546306341426</v>
      </c>
      <c r="AB32" s="54">
        <f t="shared" si="37"/>
        <v>51.904174207754636</v>
      </c>
      <c r="AC32" s="54">
        <f t="shared" si="37"/>
        <v>52.969526519124209</v>
      </c>
      <c r="AD32" s="54">
        <f t="shared" si="37"/>
        <v>46.611925150350558</v>
      </c>
      <c r="AE32" s="54">
        <f t="shared" si="37"/>
        <v>51.875616160434411</v>
      </c>
      <c r="AF32" s="54">
        <f t="shared" si="37"/>
        <v>53.001798580365865</v>
      </c>
      <c r="AG32" s="54">
        <f t="shared" si="37"/>
        <v>46.655784811667075</v>
      </c>
      <c r="AH32" s="54">
        <f t="shared" ref="AH32:BL32" si="38">(AH13/AH20)*100</f>
        <v>51.909624654989251</v>
      </c>
      <c r="AI32" s="54">
        <f t="shared" si="38"/>
        <v>52.98352307869709</v>
      </c>
      <c r="AJ32" s="54">
        <f t="shared" si="38"/>
        <v>46.22423888060289</v>
      </c>
      <c r="AK32" s="54">
        <f t="shared" si="38"/>
        <v>51.807064785062209</v>
      </c>
      <c r="AL32" s="54">
        <f t="shared" si="38"/>
        <v>52.962165768714577</v>
      </c>
      <c r="AM32" s="54">
        <f t="shared" si="38"/>
        <v>46.071113676988915</v>
      </c>
      <c r="AN32" s="54">
        <f t="shared" si="38"/>
        <v>51.762773178081012</v>
      </c>
      <c r="AO32" s="54">
        <f t="shared" si="38"/>
        <v>52.890105000830935</v>
      </c>
      <c r="AP32" s="54">
        <f t="shared" si="38"/>
        <v>46.014883509311311</v>
      </c>
      <c r="AQ32" s="54">
        <f t="shared" si="38"/>
        <v>51.693467737590005</v>
      </c>
      <c r="AR32" s="54">
        <f t="shared" si="38"/>
        <v>52.845533102168531</v>
      </c>
      <c r="AS32" s="54">
        <f t="shared" si="38"/>
        <v>46.06265685972371</v>
      </c>
      <c r="AT32" s="54">
        <f t="shared" si="38"/>
        <v>51.664968596185304</v>
      </c>
      <c r="AU32" s="54">
        <f t="shared" si="38"/>
        <v>52.818502488479716</v>
      </c>
      <c r="AV32" s="54">
        <f t="shared" si="38"/>
        <v>46.01449035749021</v>
      </c>
      <c r="AW32" s="54">
        <f t="shared" si="38"/>
        <v>51.634259265839077</v>
      </c>
      <c r="AX32" s="54">
        <f t="shared" si="38"/>
        <v>52.602848969722096</v>
      </c>
      <c r="AY32" s="54">
        <f t="shared" si="38"/>
        <v>46.008503911719437</v>
      </c>
      <c r="AZ32" s="54">
        <f t="shared" si="38"/>
        <v>51.463138505664531</v>
      </c>
      <c r="BA32" s="54">
        <f t="shared" si="38"/>
        <v>52.768898672981557</v>
      </c>
      <c r="BB32" s="54">
        <f t="shared" si="38"/>
        <v>45.877264564791197</v>
      </c>
      <c r="BC32" s="54">
        <f t="shared" si="38"/>
        <v>51.577807300225928</v>
      </c>
      <c r="BD32" s="54">
        <f t="shared" si="38"/>
        <v>52.827495139999506</v>
      </c>
      <c r="BE32" s="54">
        <f t="shared" si="38"/>
        <v>45.922110352725454</v>
      </c>
      <c r="BF32" s="54">
        <f t="shared" si="38"/>
        <v>51.63402721692664</v>
      </c>
      <c r="BG32" s="54">
        <f t="shared" si="38"/>
        <v>52.874238965254214</v>
      </c>
      <c r="BH32" s="54">
        <f t="shared" si="38"/>
        <v>45.896962416754342</v>
      </c>
      <c r="BI32" s="54">
        <f t="shared" si="38"/>
        <v>51.668345882164999</v>
      </c>
      <c r="BJ32" s="54">
        <f t="shared" si="38"/>
        <v>52.84123125183018</v>
      </c>
      <c r="BK32" s="54">
        <f t="shared" si="38"/>
        <v>46.045650949353501</v>
      </c>
      <c r="BL32" s="54">
        <f t="shared" si="38"/>
        <v>51.666741001175609</v>
      </c>
      <c r="BM32" s="38" t="s">
        <v>10</v>
      </c>
    </row>
    <row r="33" spans="1:65" x14ac:dyDescent="0.25">
      <c r="A33" s="26" t="s">
        <v>11</v>
      </c>
      <c r="B33" s="133">
        <f t="shared" ref="B33:AG33" si="39">(B14/B20)*100</f>
        <v>3.0818154075510837</v>
      </c>
      <c r="C33" s="133">
        <f t="shared" si="39"/>
        <v>2.9551996247624857</v>
      </c>
      <c r="D33" s="133">
        <f t="shared" si="39"/>
        <v>3.060180842514558</v>
      </c>
      <c r="E33" s="133">
        <f t="shared" si="39"/>
        <v>3.1008902255957591</v>
      </c>
      <c r="F33" s="133">
        <f t="shared" si="39"/>
        <v>2.9615937348241101</v>
      </c>
      <c r="G33" s="133">
        <f t="shared" si="39"/>
        <v>3.0770790384470819</v>
      </c>
      <c r="H33" s="133">
        <f t="shared" si="39"/>
        <v>3.1029449776121116</v>
      </c>
      <c r="I33" s="133">
        <f t="shared" si="39"/>
        <v>2.9392549323907198</v>
      </c>
      <c r="J33" s="133">
        <f t="shared" si="39"/>
        <v>3.074610205251652</v>
      </c>
      <c r="K33" s="133">
        <f t="shared" si="39"/>
        <v>3.118918354473672</v>
      </c>
      <c r="L33" s="133">
        <f t="shared" si="39"/>
        <v>2.9400353137917792</v>
      </c>
      <c r="M33" s="133">
        <f t="shared" si="39"/>
        <v>3.0879976395791631</v>
      </c>
      <c r="N33" s="133">
        <f t="shared" si="39"/>
        <v>3.136823010848075</v>
      </c>
      <c r="O33" s="133">
        <f t="shared" si="39"/>
        <v>2.9539253818977964</v>
      </c>
      <c r="P33" s="133">
        <f t="shared" si="39"/>
        <v>3.1052083649995081</v>
      </c>
      <c r="Q33" s="133">
        <f t="shared" si="39"/>
        <v>3.1331837134833833</v>
      </c>
      <c r="R33" s="133">
        <f t="shared" si="39"/>
        <v>2.9535278543708863</v>
      </c>
      <c r="S33" s="133">
        <f t="shared" si="39"/>
        <v>3.1021378715959709</v>
      </c>
      <c r="T33" s="133">
        <f t="shared" si="39"/>
        <v>3.1339685002055759</v>
      </c>
      <c r="U33" s="133">
        <f t="shared" si="39"/>
        <v>2.9522247808443658</v>
      </c>
      <c r="V33" s="133">
        <f t="shared" si="39"/>
        <v>3.1028125447465342</v>
      </c>
      <c r="W33" s="133">
        <f t="shared" si="39"/>
        <v>3.1154620208643782</v>
      </c>
      <c r="X33" s="133">
        <f t="shared" si="39"/>
        <v>2.9518244642488574</v>
      </c>
      <c r="Y33" s="133">
        <f t="shared" si="39"/>
        <v>3.0874099679887199</v>
      </c>
      <c r="Z33" s="133">
        <f t="shared" si="39"/>
        <v>3.1128162222547906</v>
      </c>
      <c r="AA33" s="133">
        <f t="shared" si="39"/>
        <v>2.9545635446149774</v>
      </c>
      <c r="AB33" s="133">
        <f t="shared" si="39"/>
        <v>3.0856872882088182</v>
      </c>
      <c r="AC33" s="133">
        <f t="shared" si="39"/>
        <v>3.0986946444411192</v>
      </c>
      <c r="AD33" s="133">
        <f t="shared" si="39"/>
        <v>2.9579772604752734</v>
      </c>
      <c r="AE33" s="133">
        <f t="shared" si="39"/>
        <v>3.0744823362073834</v>
      </c>
      <c r="AF33" s="133">
        <f t="shared" si="39"/>
        <v>3.1038331348572421</v>
      </c>
      <c r="AG33" s="133">
        <f t="shared" si="39"/>
        <v>2.9579772604752734</v>
      </c>
      <c r="AH33" s="133">
        <f t="shared" ref="AH33:BL33" si="40">(AH14/AH20)*100</f>
        <v>3.0787307652959388</v>
      </c>
      <c r="AI33" s="133">
        <f t="shared" si="40"/>
        <v>3.1101535081299465</v>
      </c>
      <c r="AJ33" s="133">
        <f t="shared" si="40"/>
        <v>2.920982791951499</v>
      </c>
      <c r="AK33" s="133">
        <f t="shared" si="40"/>
        <v>3.0772282084327194</v>
      </c>
      <c r="AL33" s="133">
        <f t="shared" si="40"/>
        <v>3.1301680234935105</v>
      </c>
      <c r="AM33" s="133">
        <f t="shared" si="40"/>
        <v>2.9386813790869337</v>
      </c>
      <c r="AN33" s="133">
        <f t="shared" si="40"/>
        <v>3.0968396348165039</v>
      </c>
      <c r="AO33" s="133">
        <f t="shared" si="40"/>
        <v>3.1371289751384488</v>
      </c>
      <c r="AP33" s="133">
        <f t="shared" si="40"/>
        <v>2.9499625395892912</v>
      </c>
      <c r="AQ33" s="133">
        <f t="shared" si="40"/>
        <v>3.1045525219314696</v>
      </c>
      <c r="AR33" s="133">
        <f t="shared" si="40"/>
        <v>3.1395774080278742</v>
      </c>
      <c r="AS33" s="133">
        <f t="shared" si="40"/>
        <v>2.9808337392873576</v>
      </c>
      <c r="AT33" s="133">
        <f t="shared" si="40"/>
        <v>3.1119479578999352</v>
      </c>
      <c r="AU33" s="133">
        <f t="shared" si="40"/>
        <v>3.1392927065291043</v>
      </c>
      <c r="AV33" s="133">
        <f t="shared" si="40"/>
        <v>2.980766187428062</v>
      </c>
      <c r="AW33" s="133">
        <f t="shared" si="40"/>
        <v>3.1117010514526582</v>
      </c>
      <c r="AX33" s="133">
        <f t="shared" si="40"/>
        <v>3.1889278687295244</v>
      </c>
      <c r="AY33" s="133">
        <f t="shared" si="40"/>
        <v>2.9841437803928397</v>
      </c>
      <c r="AZ33" s="133">
        <f t="shared" si="40"/>
        <v>3.153534730169604</v>
      </c>
      <c r="BA33" s="133">
        <f t="shared" si="40"/>
        <v>3.1932045689470447</v>
      </c>
      <c r="BB33" s="133">
        <f t="shared" si="40"/>
        <v>2.9862076247980376</v>
      </c>
      <c r="BC33" s="133">
        <f t="shared" si="40"/>
        <v>3.15742897922593</v>
      </c>
      <c r="BD33" s="133">
        <f t="shared" si="40"/>
        <v>3.2016168241603866</v>
      </c>
      <c r="BE33" s="133">
        <f t="shared" si="40"/>
        <v>2.9972861297225077</v>
      </c>
      <c r="BF33" s="133">
        <f t="shared" si="40"/>
        <v>3.1663020463423246</v>
      </c>
      <c r="BG33" s="133">
        <f t="shared" si="40"/>
        <v>3.2040445219736329</v>
      </c>
      <c r="BH33" s="133">
        <f t="shared" si="40"/>
        <v>2.9608081257029104</v>
      </c>
      <c r="BI33" s="133">
        <f t="shared" si="40"/>
        <v>3.1620056138438595</v>
      </c>
      <c r="BJ33" s="133">
        <f t="shared" si="40"/>
        <v>3.2032541087321107</v>
      </c>
      <c r="BK33" s="133">
        <f t="shared" si="40"/>
        <v>2.9624293703260038</v>
      </c>
      <c r="BL33" s="133">
        <f t="shared" si="40"/>
        <v>3.1616320110179057</v>
      </c>
      <c r="BM33" s="2" t="s">
        <v>28</v>
      </c>
    </row>
    <row r="34" spans="1:65" x14ac:dyDescent="0.25">
      <c r="A34" s="21" t="s">
        <v>42</v>
      </c>
      <c r="B34" s="49">
        <f t="shared" ref="B34:AG34" si="41">(B15/B20)*100</f>
        <v>13.09709175148426</v>
      </c>
      <c r="C34" s="49">
        <f t="shared" si="41"/>
        <v>20.841187935742703</v>
      </c>
      <c r="D34" s="49">
        <f t="shared" si="41"/>
        <v>14.420308722208841</v>
      </c>
      <c r="E34" s="49">
        <f t="shared" si="41"/>
        <v>13.094346095211321</v>
      </c>
      <c r="F34" s="49">
        <f t="shared" si="41"/>
        <v>20.841326938135349</v>
      </c>
      <c r="G34" s="49">
        <f t="shared" si="41"/>
        <v>14.418606381067873</v>
      </c>
      <c r="H34" s="49">
        <f t="shared" si="41"/>
        <v>13.077594309098698</v>
      </c>
      <c r="I34" s="49">
        <f t="shared" si="41"/>
        <v>20.736696280009618</v>
      </c>
      <c r="J34" s="49">
        <f t="shared" si="41"/>
        <v>14.40338605494245</v>
      </c>
      <c r="K34" s="49">
        <f t="shared" si="41"/>
        <v>13.043467895042065</v>
      </c>
      <c r="L34" s="49">
        <f t="shared" si="41"/>
        <v>20.753981317316033</v>
      </c>
      <c r="M34" s="49">
        <f t="shared" si="41"/>
        <v>14.376263817515159</v>
      </c>
      <c r="N34" s="49">
        <f t="shared" si="41"/>
        <v>13.040593679837981</v>
      </c>
      <c r="O34" s="49">
        <f t="shared" si="41"/>
        <v>20.766857247410293</v>
      </c>
      <c r="P34" s="49">
        <f t="shared" si="41"/>
        <v>14.376111738893229</v>
      </c>
      <c r="Q34" s="49">
        <f t="shared" si="41"/>
        <v>13.040416292702279</v>
      </c>
      <c r="R34" s="49">
        <f t="shared" si="41"/>
        <v>20.792864329230671</v>
      </c>
      <c r="S34" s="49">
        <f t="shared" si="41"/>
        <v>14.380095817608446</v>
      </c>
      <c r="T34" s="49">
        <f t="shared" si="41"/>
        <v>12.934411573362075</v>
      </c>
      <c r="U34" s="49">
        <f t="shared" si="41"/>
        <v>20.802300003592165</v>
      </c>
      <c r="V34" s="49">
        <f t="shared" si="41"/>
        <v>14.283187654046134</v>
      </c>
      <c r="W34" s="49">
        <f t="shared" si="41"/>
        <v>12.933283152651734</v>
      </c>
      <c r="X34" s="49">
        <f t="shared" si="41"/>
        <v>20.807778164324411</v>
      </c>
      <c r="Y34" s="49">
        <f t="shared" si="41"/>
        <v>14.283191786129832</v>
      </c>
      <c r="Z34" s="49">
        <f t="shared" si="41"/>
        <v>12.914397945126165</v>
      </c>
      <c r="AA34" s="49">
        <f t="shared" si="41"/>
        <v>20.812571554965118</v>
      </c>
      <c r="AB34" s="49">
        <f t="shared" si="41"/>
        <v>14.268365752436482</v>
      </c>
      <c r="AC34" s="49">
        <f t="shared" si="41"/>
        <v>12.869882288303867</v>
      </c>
      <c r="AD34" s="49">
        <f t="shared" si="41"/>
        <v>20.818255146724816</v>
      </c>
      <c r="AE34" s="49">
        <f t="shared" si="41"/>
        <v>14.237506160926856</v>
      </c>
      <c r="AF34" s="49">
        <f t="shared" si="41"/>
        <v>12.854838912297639</v>
      </c>
      <c r="AG34" s="49">
        <f t="shared" si="41"/>
        <v>20.825308278667578</v>
      </c>
      <c r="AH34" s="49">
        <f t="shared" ref="AH34:BL34" si="42">(AH15/AH20)*100</f>
        <v>14.226588034226708</v>
      </c>
      <c r="AI34" s="49">
        <f t="shared" si="42"/>
        <v>12.83624542752489</v>
      </c>
      <c r="AJ34" s="49">
        <f t="shared" si="42"/>
        <v>20.64994448581448</v>
      </c>
      <c r="AK34" s="49">
        <f t="shared" si="42"/>
        <v>14.196225388669856</v>
      </c>
      <c r="AL34" s="49">
        <f t="shared" si="42"/>
        <v>12.835647554377468</v>
      </c>
      <c r="AM34" s="49">
        <f t="shared" si="42"/>
        <v>20.659536849834449</v>
      </c>
      <c r="AN34" s="49">
        <f t="shared" si="42"/>
        <v>14.197401133656889</v>
      </c>
      <c r="AO34" s="49">
        <f t="shared" si="42"/>
        <v>12.844012084411343</v>
      </c>
      <c r="AP34" s="49">
        <f t="shared" si="42"/>
        <v>20.655483738276715</v>
      </c>
      <c r="AQ34" s="49">
        <f t="shared" si="42"/>
        <v>14.203604364208497</v>
      </c>
      <c r="AR34" s="49">
        <f t="shared" si="42"/>
        <v>12.851488431179508</v>
      </c>
      <c r="AS34" s="49">
        <f t="shared" si="42"/>
        <v>20.708849707120201</v>
      </c>
      <c r="AT34" s="49">
        <f t="shared" si="42"/>
        <v>14.219067832822715</v>
      </c>
      <c r="AU34" s="49">
        <f t="shared" si="42"/>
        <v>12.861031625418295</v>
      </c>
      <c r="AV34" s="49">
        <f t="shared" si="42"/>
        <v>20.710876262899074</v>
      </c>
      <c r="AW34" s="49">
        <f t="shared" si="42"/>
        <v>14.227302750711926</v>
      </c>
      <c r="AX34" s="49">
        <f t="shared" si="42"/>
        <v>12.885850361604531</v>
      </c>
      <c r="AY34" s="49">
        <f t="shared" si="42"/>
        <v>20.712902818677936</v>
      </c>
      <c r="AZ34" s="49">
        <f t="shared" si="42"/>
        <v>14.238611478833068</v>
      </c>
      <c r="BA34" s="49">
        <f t="shared" si="42"/>
        <v>12.904430718589166</v>
      </c>
      <c r="BB34" s="49">
        <f t="shared" si="42"/>
        <v>20.71624312301638</v>
      </c>
      <c r="BC34" s="49">
        <f t="shared" si="42"/>
        <v>14.25455787485253</v>
      </c>
      <c r="BD34" s="49">
        <f t="shared" si="42"/>
        <v>12.901300174029942</v>
      </c>
      <c r="BE34" s="49">
        <f t="shared" si="42"/>
        <v>20.71624312301638</v>
      </c>
      <c r="BF34" s="49">
        <f t="shared" si="42"/>
        <v>14.251968386965494</v>
      </c>
      <c r="BG34" s="49">
        <f t="shared" si="42"/>
        <v>12.893363662900862</v>
      </c>
      <c r="BH34" s="49">
        <f t="shared" si="42"/>
        <v>20.717999471358066</v>
      </c>
      <c r="BI34" s="49">
        <f t="shared" si="42"/>
        <v>14.245707107154809</v>
      </c>
      <c r="BJ34" s="49">
        <f t="shared" si="42"/>
        <v>12.89210442169094</v>
      </c>
      <c r="BK34" s="49">
        <f t="shared" si="42"/>
        <v>20.719890923418337</v>
      </c>
      <c r="BL34" s="49">
        <f t="shared" si="42"/>
        <v>14.244992404948759</v>
      </c>
      <c r="BM34" s="9" t="s">
        <v>43</v>
      </c>
    </row>
    <row r="35" spans="1:65" x14ac:dyDescent="0.25">
      <c r="A35" s="21" t="s">
        <v>12</v>
      </c>
      <c r="B35" s="49">
        <f t="shared" ref="B35:AG35" si="43">(B16/B20)*100</f>
        <v>27.025891430211722</v>
      </c>
      <c r="C35" s="49">
        <f t="shared" si="43"/>
        <v>2.1944247955681737</v>
      </c>
      <c r="D35" s="49">
        <f t="shared" si="43"/>
        <v>22.782992416930959</v>
      </c>
      <c r="E35" s="49">
        <f t="shared" si="43"/>
        <v>27.143385996110105</v>
      </c>
      <c r="F35" s="49">
        <f t="shared" si="43"/>
        <v>2.1771884988803158</v>
      </c>
      <c r="G35" s="49">
        <f t="shared" si="43"/>
        <v>22.87569197378259</v>
      </c>
      <c r="H35" s="49">
        <f t="shared" si="43"/>
        <v>27.258259742920838</v>
      </c>
      <c r="I35" s="49">
        <f t="shared" si="43"/>
        <v>2.3991003916546685</v>
      </c>
      <c r="J35" s="49">
        <f t="shared" si="43"/>
        <v>22.955135381644926</v>
      </c>
      <c r="K35" s="49">
        <f t="shared" si="43"/>
        <v>27.259129323712195</v>
      </c>
      <c r="L35" s="49">
        <f t="shared" si="43"/>
        <v>2.4076532349012627</v>
      </c>
      <c r="M35" s="49">
        <f t="shared" si="43"/>
        <v>22.963443137248539</v>
      </c>
      <c r="N35" s="49">
        <f t="shared" si="43"/>
        <v>27.263064514263561</v>
      </c>
      <c r="O35" s="49">
        <f t="shared" si="43"/>
        <v>2.4257054460790934</v>
      </c>
      <c r="P35" s="49">
        <f t="shared" si="43"/>
        <v>22.969819624971919</v>
      </c>
      <c r="Q35" s="49">
        <f t="shared" si="43"/>
        <v>27.303500712949656</v>
      </c>
      <c r="R35" s="49">
        <f t="shared" si="43"/>
        <v>2.4326665795455913</v>
      </c>
      <c r="S35" s="49">
        <f t="shared" si="43"/>
        <v>23.005639302094036</v>
      </c>
      <c r="T35" s="49">
        <f t="shared" si="43"/>
        <v>27.218011588201218</v>
      </c>
      <c r="U35" s="49">
        <f t="shared" si="43"/>
        <v>2.4633668646849665</v>
      </c>
      <c r="V35" s="49">
        <f t="shared" si="43"/>
        <v>22.974373287405676</v>
      </c>
      <c r="W35" s="49">
        <f t="shared" si="43"/>
        <v>27.293039381306173</v>
      </c>
      <c r="X35" s="49">
        <f t="shared" si="43"/>
        <v>2.482006306576416</v>
      </c>
      <c r="Y35" s="49">
        <f t="shared" si="43"/>
        <v>23.039734540368325</v>
      </c>
      <c r="Z35" s="49">
        <f t="shared" si="43"/>
        <v>27.360704161271677</v>
      </c>
      <c r="AA35" s="49">
        <f t="shared" si="43"/>
        <v>2.4729687109084013</v>
      </c>
      <c r="AB35" s="49">
        <f t="shared" si="43"/>
        <v>23.09425038838042</v>
      </c>
      <c r="AC35" s="49">
        <f t="shared" si="43"/>
        <v>27.382957428797333</v>
      </c>
      <c r="AD35" s="49">
        <f t="shared" si="43"/>
        <v>2.5210861357000369</v>
      </c>
      <c r="AE35" s="49">
        <f t="shared" si="43"/>
        <v>23.10513990511426</v>
      </c>
      <c r="AF35" s="49">
        <f t="shared" si="43"/>
        <v>27.401302897974418</v>
      </c>
      <c r="AG35" s="49">
        <f t="shared" si="43"/>
        <v>2.5320424571645188</v>
      </c>
      <c r="AH35" s="49">
        <f t="shared" ref="AH35:BL35" si="44">(AH16/AH20)*100</f>
        <v>23.121205377413542</v>
      </c>
      <c r="AI35" s="49">
        <f t="shared" si="44"/>
        <v>27.398997954640375</v>
      </c>
      <c r="AJ35" s="49">
        <f t="shared" si="44"/>
        <v>2.5444088726411116</v>
      </c>
      <c r="AK35" s="49">
        <f t="shared" si="44"/>
        <v>23.073038784488947</v>
      </c>
      <c r="AL35" s="49">
        <f t="shared" si="44"/>
        <v>27.358755995662314</v>
      </c>
      <c r="AM35" s="49">
        <f t="shared" si="44"/>
        <v>2.3760196509007185</v>
      </c>
      <c r="AN35" s="49">
        <f t="shared" si="44"/>
        <v>23.010492701928413</v>
      </c>
      <c r="AO35" s="49">
        <f t="shared" si="44"/>
        <v>27.272585763141404</v>
      </c>
      <c r="AP35" s="49">
        <f t="shared" si="44"/>
        <v>2.3278735493287193</v>
      </c>
      <c r="AQ35" s="49">
        <f t="shared" si="44"/>
        <v>22.93094059684557</v>
      </c>
      <c r="AR35" s="49">
        <f t="shared" si="44"/>
        <v>27.216117897054371</v>
      </c>
      <c r="AS35" s="49">
        <f t="shared" si="44"/>
        <v>2.3049059171682313</v>
      </c>
      <c r="AT35" s="49">
        <f t="shared" si="44"/>
        <v>22.880303470654443</v>
      </c>
      <c r="AU35" s="49">
        <f t="shared" si="44"/>
        <v>27.177644219085177</v>
      </c>
      <c r="AV35" s="49">
        <f t="shared" si="44"/>
        <v>2.2671444278220187</v>
      </c>
      <c r="AW35" s="49">
        <f t="shared" si="44"/>
        <v>22.841953749629148</v>
      </c>
      <c r="AX35" s="49">
        <f t="shared" si="44"/>
        <v>26.929834021476278</v>
      </c>
      <c r="AY35" s="49">
        <f t="shared" si="44"/>
        <v>2.2670093241034275</v>
      </c>
      <c r="AZ35" s="49">
        <f t="shared" si="44"/>
        <v>22.667321348333385</v>
      </c>
      <c r="BA35" s="49">
        <f t="shared" si="44"/>
        <v>27.04443846506237</v>
      </c>
      <c r="BB35" s="49">
        <f t="shared" si="44"/>
        <v>2.1391047422611704</v>
      </c>
      <c r="BC35" s="49">
        <f t="shared" si="44"/>
        <v>22.7400125963742</v>
      </c>
      <c r="BD35" s="49">
        <f t="shared" si="44"/>
        <v>27.088534038980399</v>
      </c>
      <c r="BE35" s="49">
        <f t="shared" si="44"/>
        <v>2.1815918894762629</v>
      </c>
      <c r="BF35" s="49">
        <f t="shared" si="44"/>
        <v>22.783830183512972</v>
      </c>
      <c r="BG35" s="49">
        <f t="shared" si="44"/>
        <v>27.132578913534793</v>
      </c>
      <c r="BH35" s="49">
        <f t="shared" si="44"/>
        <v>2.1951022613353737</v>
      </c>
      <c r="BI35" s="49">
        <f t="shared" si="44"/>
        <v>22.822597734552971</v>
      </c>
      <c r="BJ35" s="49">
        <f t="shared" si="44"/>
        <v>27.09768295933484</v>
      </c>
      <c r="BK35" s="49">
        <f t="shared" si="44"/>
        <v>2.3497960191221865</v>
      </c>
      <c r="BL35" s="49">
        <f t="shared" si="44"/>
        <v>22.820468852249984</v>
      </c>
      <c r="BM35" s="9" t="s">
        <v>29</v>
      </c>
    </row>
    <row r="36" spans="1:65" x14ac:dyDescent="0.25">
      <c r="A36" s="22" t="s">
        <v>13</v>
      </c>
      <c r="B36" s="58">
        <f t="shared" ref="B36:AG36" si="45">(B17/B20)*100</f>
        <v>6.7701408550802658</v>
      </c>
      <c r="C36" s="58">
        <f t="shared" si="45"/>
        <v>0.28023702471149925</v>
      </c>
      <c r="D36" s="58">
        <f t="shared" si="45"/>
        <v>5.661225020050936</v>
      </c>
      <c r="E36" s="58">
        <f t="shared" si="45"/>
        <v>6.8433093455828775</v>
      </c>
      <c r="F36" s="58">
        <f t="shared" si="45"/>
        <v>0.28023702471149925</v>
      </c>
      <c r="G36" s="58">
        <f t="shared" si="45"/>
        <v>5.7214250652476846</v>
      </c>
      <c r="H36" s="58">
        <f t="shared" si="45"/>
        <v>6.901089537458466</v>
      </c>
      <c r="I36" s="58">
        <f t="shared" si="45"/>
        <v>0.27601665737517639</v>
      </c>
      <c r="J36" s="58">
        <f t="shared" si="45"/>
        <v>5.7542883885265033</v>
      </c>
      <c r="K36" s="58">
        <f t="shared" si="45"/>
        <v>6.9005579376176236</v>
      </c>
      <c r="L36" s="58">
        <f t="shared" si="45"/>
        <v>0.27601665737517644</v>
      </c>
      <c r="M36" s="58">
        <f t="shared" si="45"/>
        <v>5.7554770431266888</v>
      </c>
      <c r="N36" s="58">
        <f t="shared" si="45"/>
        <v>6.9161419697054694</v>
      </c>
      <c r="O36" s="58">
        <f t="shared" si="45"/>
        <v>0.27601674353450967</v>
      </c>
      <c r="P36" s="58">
        <f t="shared" si="45"/>
        <v>5.7683676184447492</v>
      </c>
      <c r="Q36" s="58">
        <f t="shared" si="45"/>
        <v>6.9261680622802233</v>
      </c>
      <c r="R36" s="58">
        <f t="shared" si="45"/>
        <v>0.27610756912779322</v>
      </c>
      <c r="S36" s="58">
        <f t="shared" si="45"/>
        <v>5.7769891396887987</v>
      </c>
      <c r="T36" s="58">
        <f t="shared" si="45"/>
        <v>6.9314144608669634</v>
      </c>
      <c r="U36" s="58">
        <f t="shared" si="45"/>
        <v>0.27610738119200906</v>
      </c>
      <c r="V36" s="58">
        <f t="shared" si="45"/>
        <v>5.7905087301523341</v>
      </c>
      <c r="W36" s="58">
        <f t="shared" si="45"/>
        <v>6.9375914478494991</v>
      </c>
      <c r="X36" s="58">
        <f t="shared" si="45"/>
        <v>0.27610738119200906</v>
      </c>
      <c r="Y36" s="58">
        <f t="shared" si="45"/>
        <v>5.7956268088437044</v>
      </c>
      <c r="Z36" s="58">
        <f t="shared" si="45"/>
        <v>6.9424250350153915</v>
      </c>
      <c r="AA36" s="58">
        <f t="shared" si="45"/>
        <v>0.27610738119200906</v>
      </c>
      <c r="AB36" s="58">
        <f t="shared" si="45"/>
        <v>5.7996317840114626</v>
      </c>
      <c r="AC36" s="58">
        <f t="shared" si="45"/>
        <v>6.8829912381510452</v>
      </c>
      <c r="AD36" s="58">
        <f t="shared" si="45"/>
        <v>0.27610738119200906</v>
      </c>
      <c r="AE36" s="58">
        <f t="shared" si="45"/>
        <v>5.7461884928128386</v>
      </c>
      <c r="AF36" s="58">
        <f t="shared" si="45"/>
        <v>6.9201114711707232</v>
      </c>
      <c r="AG36" s="58">
        <f t="shared" si="45"/>
        <v>0.27610738119200906</v>
      </c>
      <c r="AH36" s="58">
        <f t="shared" ref="AH36:BL36" si="46">(AH17/AH20)*100</f>
        <v>5.7766522396509252</v>
      </c>
      <c r="AI36" s="58">
        <f t="shared" si="46"/>
        <v>6.9446299642448377</v>
      </c>
      <c r="AJ36" s="58">
        <f t="shared" si="46"/>
        <v>0.2723770677990599</v>
      </c>
      <c r="AK36" s="58">
        <f t="shared" si="46"/>
        <v>5.7833195314824035</v>
      </c>
      <c r="AL36" s="58">
        <f t="shared" si="46"/>
        <v>6.9457353462839624</v>
      </c>
      <c r="AM36" s="58">
        <f t="shared" si="46"/>
        <v>0.27237706779905996</v>
      </c>
      <c r="AN36" s="58">
        <f t="shared" si="46"/>
        <v>5.7842325209797369</v>
      </c>
      <c r="AO36" s="58">
        <f t="shared" si="46"/>
        <v>6.9464781040241048</v>
      </c>
      <c r="AP36" s="58">
        <f t="shared" si="46"/>
        <v>0.27237706779905996</v>
      </c>
      <c r="AQ36" s="58">
        <f t="shared" si="46"/>
        <v>5.7848460011990728</v>
      </c>
      <c r="AR36" s="58">
        <f t="shared" si="46"/>
        <v>6.9479605731983529</v>
      </c>
      <c r="AS36" s="58">
        <f t="shared" si="46"/>
        <v>0.2723770677990599</v>
      </c>
      <c r="AT36" s="58">
        <f t="shared" si="46"/>
        <v>5.7860704455434746</v>
      </c>
      <c r="AU36" s="58">
        <f t="shared" si="46"/>
        <v>6.9935128130016286</v>
      </c>
      <c r="AV36" s="58">
        <f t="shared" si="46"/>
        <v>0.27237706779905996</v>
      </c>
      <c r="AW36" s="58">
        <f t="shared" si="46"/>
        <v>5.8236942851286742</v>
      </c>
      <c r="AX36" s="58">
        <f t="shared" si="46"/>
        <v>6.9546741690433231</v>
      </c>
      <c r="AY36" s="58">
        <f t="shared" si="46"/>
        <v>0.27237706779905996</v>
      </c>
      <c r="AZ36" s="58">
        <f t="shared" si="46"/>
        <v>5.7997628225423767</v>
      </c>
      <c r="BA36" s="58">
        <f t="shared" si="46"/>
        <v>6.9539906591927156</v>
      </c>
      <c r="BB36" s="58">
        <f t="shared" si="46"/>
        <v>0.27237706779905996</v>
      </c>
      <c r="BC36" s="58">
        <f t="shared" si="46"/>
        <v>5.7991974447158254</v>
      </c>
      <c r="BD36" s="58">
        <f t="shared" si="46"/>
        <v>6.9546963853012196</v>
      </c>
      <c r="BE36" s="58">
        <f t="shared" si="46"/>
        <v>0.2723770677990599</v>
      </c>
      <c r="BF36" s="58">
        <f t="shared" si="46"/>
        <v>5.7997811991313784</v>
      </c>
      <c r="BG36" s="58">
        <f t="shared" si="46"/>
        <v>6.9552609661880194</v>
      </c>
      <c r="BH36" s="58">
        <f t="shared" si="46"/>
        <v>0.27237706779905996</v>
      </c>
      <c r="BI36" s="58">
        <f t="shared" si="46"/>
        <v>5.8002482026638189</v>
      </c>
      <c r="BJ36" s="58">
        <f t="shared" si="46"/>
        <v>6.95565617280878</v>
      </c>
      <c r="BK36" s="58">
        <f t="shared" si="46"/>
        <v>0.27237706779905996</v>
      </c>
      <c r="BL36" s="58">
        <f t="shared" si="46"/>
        <v>5.8005751051365291</v>
      </c>
      <c r="BM36" s="10" t="str">
        <f>BM17</f>
        <v xml:space="preserve">         - incl. Foreign Government(s) &amp; Central Bank(s)</v>
      </c>
    </row>
    <row r="37" spans="1:65" x14ac:dyDescent="0.25">
      <c r="A37" s="23" t="s">
        <v>14</v>
      </c>
      <c r="B37" s="59">
        <f t="shared" ref="B37:AG37" si="47">(B18/B20)*100</f>
        <v>4.1732437114701106</v>
      </c>
      <c r="C37" s="59">
        <f t="shared" si="47"/>
        <v>6.7298230802427863</v>
      </c>
      <c r="D37" s="59">
        <f t="shared" si="47"/>
        <v>4.6100809003780734</v>
      </c>
      <c r="E37" s="59">
        <f t="shared" si="47"/>
        <v>4.1807362097602194</v>
      </c>
      <c r="F37" s="59">
        <f t="shared" si="47"/>
        <v>6.7275900068049603</v>
      </c>
      <c r="G37" s="59">
        <f t="shared" si="47"/>
        <v>4.6160925641508301</v>
      </c>
      <c r="H37" s="59">
        <f t="shared" si="47"/>
        <v>4.1875650918485459</v>
      </c>
      <c r="I37" s="59">
        <f t="shared" si="47"/>
        <v>6.6269761308998714</v>
      </c>
      <c r="J37" s="59">
        <f t="shared" si="47"/>
        <v>4.6098275232115959</v>
      </c>
      <c r="K37" s="59">
        <f t="shared" si="47"/>
        <v>4.1845160099650665</v>
      </c>
      <c r="L37" s="59">
        <f t="shared" si="47"/>
        <v>6.6296309336626713</v>
      </c>
      <c r="M37" s="59">
        <f t="shared" si="47"/>
        <v>4.6071648041255457</v>
      </c>
      <c r="N37" s="59">
        <f t="shared" si="47"/>
        <v>4.1877513224336145</v>
      </c>
      <c r="O37" s="59">
        <f t="shared" si="47"/>
        <v>6.628487621919728</v>
      </c>
      <c r="P37" s="59">
        <f t="shared" si="47"/>
        <v>4.6096431433438365</v>
      </c>
      <c r="Q37" s="59">
        <f t="shared" si="47"/>
        <v>4.1872623919881322</v>
      </c>
      <c r="R37" s="59">
        <f t="shared" si="47"/>
        <v>6.6306687806172908</v>
      </c>
      <c r="S37" s="59">
        <f t="shared" si="47"/>
        <v>4.6095008248609117</v>
      </c>
      <c r="T37" s="59">
        <f t="shared" si="47"/>
        <v>4.1519640747726916</v>
      </c>
      <c r="U37" s="59">
        <f t="shared" si="47"/>
        <v>6.626725469810042</v>
      </c>
      <c r="V37" s="59">
        <f t="shared" si="47"/>
        <v>4.5762073777409666</v>
      </c>
      <c r="W37" s="59">
        <f t="shared" si="47"/>
        <v>4.1569721217194582</v>
      </c>
      <c r="X37" s="59">
        <f t="shared" si="47"/>
        <v>6.5734013271504494</v>
      </c>
      <c r="Y37" s="59">
        <f t="shared" si="47"/>
        <v>4.5712156562908284</v>
      </c>
      <c r="Z37" s="59">
        <f t="shared" si="47"/>
        <v>4.1539321239103355</v>
      </c>
      <c r="AA37" s="59">
        <f t="shared" si="47"/>
        <v>6.3666652648509858</v>
      </c>
      <c r="AB37" s="59">
        <f t="shared" si="47"/>
        <v>4.5332564572309062</v>
      </c>
      <c r="AC37" s="59">
        <f t="shared" si="47"/>
        <v>4.1638180913463909</v>
      </c>
      <c r="AD37" s="59">
        <f t="shared" si="47"/>
        <v>6.1814201640581237</v>
      </c>
      <c r="AE37" s="59">
        <f t="shared" si="47"/>
        <v>4.5109735166446407</v>
      </c>
      <c r="AF37" s="59">
        <f t="shared" si="47"/>
        <v>4.1663126225591016</v>
      </c>
      <c r="AG37" s="59">
        <f t="shared" si="47"/>
        <v>6.1474633738972742</v>
      </c>
      <c r="AH37" s="59">
        <f t="shared" ref="AH37:BL37" si="48">(AH18/AH20)*100</f>
        <v>4.5072764577660838</v>
      </c>
      <c r="AI37" s="59">
        <f t="shared" si="48"/>
        <v>4.1621949563122351</v>
      </c>
      <c r="AJ37" s="59">
        <f t="shared" si="48"/>
        <v>6.0363241722235355</v>
      </c>
      <c r="AK37" s="59">
        <f t="shared" si="48"/>
        <v>4.4883884991172502</v>
      </c>
      <c r="AL37" s="59">
        <f t="shared" si="48"/>
        <v>4.1626251118067268</v>
      </c>
      <c r="AM37" s="59">
        <f t="shared" si="48"/>
        <v>6.021618672869768</v>
      </c>
      <c r="AN37" s="59">
        <f t="shared" si="48"/>
        <v>4.4861842829602514</v>
      </c>
      <c r="AO37" s="59">
        <f t="shared" si="48"/>
        <v>4.1610245199806402</v>
      </c>
      <c r="AP37" s="59">
        <f t="shared" si="48"/>
        <v>6.0059409671570201</v>
      </c>
      <c r="AQ37" s="59">
        <f t="shared" si="48"/>
        <v>4.4821335593011105</v>
      </c>
      <c r="AR37" s="59">
        <f t="shared" si="48"/>
        <v>4.1622037820586959</v>
      </c>
      <c r="AS37" s="59">
        <f t="shared" si="48"/>
        <v>5.9921552539194209</v>
      </c>
      <c r="AT37" s="59">
        <f t="shared" si="48"/>
        <v>4.4807081566235247</v>
      </c>
      <c r="AU37" s="59">
        <f t="shared" si="48"/>
        <v>4.1666392321184924</v>
      </c>
      <c r="AV37" s="59">
        <f t="shared" si="48"/>
        <v>5.979684910486025</v>
      </c>
      <c r="AW37" s="59">
        <f t="shared" si="48"/>
        <v>4.4822011411229656</v>
      </c>
      <c r="AX37" s="59">
        <f t="shared" si="48"/>
        <v>4.1469491132166825</v>
      </c>
      <c r="AY37" s="59">
        <f t="shared" si="48"/>
        <v>5.9680977400610598</v>
      </c>
      <c r="AZ37" s="59">
        <f t="shared" si="48"/>
        <v>4.4617009389646816</v>
      </c>
      <c r="BA37" s="59">
        <f t="shared" si="48"/>
        <v>4.1699374354750205</v>
      </c>
      <c r="BB37" s="59">
        <f t="shared" si="48"/>
        <v>5.9583747307452128</v>
      </c>
      <c r="BC37" s="59">
        <f t="shared" si="48"/>
        <v>4.479035713135918</v>
      </c>
      <c r="BD37" s="59">
        <f t="shared" si="48"/>
        <v>4.1771414593615637</v>
      </c>
      <c r="BE37" s="59">
        <f t="shared" si="48"/>
        <v>5.9493027862492562</v>
      </c>
      <c r="BF37" s="59">
        <f t="shared" si="48"/>
        <v>4.4834267371998795</v>
      </c>
      <c r="BG37" s="59">
        <f t="shared" si="48"/>
        <v>4.1829871580925495</v>
      </c>
      <c r="BH37" s="59">
        <f t="shared" si="48"/>
        <v>5.9419109915977018</v>
      </c>
      <c r="BI37" s="59">
        <f t="shared" si="48"/>
        <v>4.48698458026161</v>
      </c>
      <c r="BJ37" s="59">
        <f t="shared" si="48"/>
        <v>4.1864569310776094</v>
      </c>
      <c r="BK37" s="59">
        <f t="shared" si="48"/>
        <v>5.9321232676006499</v>
      </c>
      <c r="BL37" s="59">
        <f t="shared" si="48"/>
        <v>4.4881630403255501</v>
      </c>
      <c r="BM37" s="11" t="s">
        <v>31</v>
      </c>
    </row>
    <row r="38" spans="1:65" x14ac:dyDescent="0.25">
      <c r="A38" s="24" t="s">
        <v>15</v>
      </c>
      <c r="B38" s="49">
        <f t="shared" ref="B38:AG38" si="49">(B19/B20)*100</f>
        <v>5.2949604756846806</v>
      </c>
      <c r="C38" s="49">
        <f t="shared" si="49"/>
        <v>14.287490478144976</v>
      </c>
      <c r="D38" s="49">
        <f t="shared" si="49"/>
        <v>6.8314946335626319</v>
      </c>
      <c r="E38" s="49">
        <f t="shared" si="49"/>
        <v>5.3083997016577111</v>
      </c>
      <c r="F38" s="49">
        <f t="shared" si="49"/>
        <v>14.328731237020923</v>
      </c>
      <c r="G38" s="49">
        <f t="shared" si="49"/>
        <v>6.8503251381264949</v>
      </c>
      <c r="H38" s="49">
        <f t="shared" si="49"/>
        <v>5.3093729961938685</v>
      </c>
      <c r="I38" s="49">
        <f t="shared" si="49"/>
        <v>14.120158092621459</v>
      </c>
      <c r="J38" s="49">
        <f t="shared" si="49"/>
        <v>6.8345212707059444</v>
      </c>
      <c r="K38" s="49">
        <f t="shared" si="49"/>
        <v>5.4746138516306972</v>
      </c>
      <c r="L38" s="49">
        <f t="shared" si="49"/>
        <v>14.120235446216478</v>
      </c>
      <c r="M38" s="49">
        <f t="shared" si="49"/>
        <v>6.9690473059869671</v>
      </c>
      <c r="N38" s="49">
        <f t="shared" si="49"/>
        <v>5.4778164333116255</v>
      </c>
      <c r="O38" s="49">
        <f t="shared" si="49"/>
        <v>14.120239853885504</v>
      </c>
      <c r="P38" s="49">
        <f t="shared" si="49"/>
        <v>6.9716966836077132</v>
      </c>
      <c r="Q38" s="49">
        <f t="shared" si="49"/>
        <v>5.4780833723400253</v>
      </c>
      <c r="R38" s="49">
        <f t="shared" si="49"/>
        <v>14.124886235643409</v>
      </c>
      <c r="S38" s="49">
        <f t="shared" si="49"/>
        <v>6.9723139298730405</v>
      </c>
      <c r="T38" s="49">
        <f t="shared" si="49"/>
        <v>5.4313731091952544</v>
      </c>
      <c r="U38" s="49">
        <f t="shared" si="49"/>
        <v>14.125050005164741</v>
      </c>
      <c r="V38" s="49">
        <f t="shared" si="49"/>
        <v>6.9217124237979082</v>
      </c>
      <c r="W38" s="49">
        <f t="shared" si="49"/>
        <v>5.4327088868450879</v>
      </c>
      <c r="X38" s="49">
        <f t="shared" si="49"/>
        <v>14.133326684307049</v>
      </c>
      <c r="Y38" s="49">
        <f t="shared" si="49"/>
        <v>6.9242380660466685</v>
      </c>
      <c r="Z38" s="49">
        <f t="shared" si="49"/>
        <v>5.4323111457464766</v>
      </c>
      <c r="AA38" s="49">
        <f t="shared" si="49"/>
        <v>14.125777231001949</v>
      </c>
      <c r="AB38" s="49">
        <f t="shared" si="49"/>
        <v>6.9226143214980089</v>
      </c>
      <c r="AC38" s="49">
        <f t="shared" si="49"/>
        <v>5.4541740662354936</v>
      </c>
      <c r="AD38" s="49">
        <f t="shared" si="49"/>
        <v>14.133186443392304</v>
      </c>
      <c r="AE38" s="49">
        <f t="shared" si="49"/>
        <v>6.9475142415412732</v>
      </c>
      <c r="AF38" s="49">
        <f t="shared" si="49"/>
        <v>5.4755110126774653</v>
      </c>
      <c r="AG38" s="49">
        <f t="shared" si="49"/>
        <v>14.192993441462431</v>
      </c>
      <c r="AH38" s="49">
        <f t="shared" ref="AH38:BL38" si="50">(AH19/AH20)*100</f>
        <v>6.9758240202869661</v>
      </c>
      <c r="AI38" s="49">
        <f t="shared" si="50"/>
        <v>5.4759312320896516</v>
      </c>
      <c r="AJ38" s="49">
        <f t="shared" si="50"/>
        <v>14.072578557972268</v>
      </c>
      <c r="AK38" s="49">
        <f t="shared" si="50"/>
        <v>6.972183904353435</v>
      </c>
      <c r="AL38" s="49">
        <f t="shared" si="50"/>
        <v>5.4749690833745559</v>
      </c>
      <c r="AM38" s="49">
        <f t="shared" si="50"/>
        <v>14.075257124297055</v>
      </c>
      <c r="AN38" s="49">
        <f t="shared" si="50"/>
        <v>6.9718554247189566</v>
      </c>
      <c r="AO38" s="49">
        <f t="shared" si="50"/>
        <v>5.4753536581590945</v>
      </c>
      <c r="AP38" s="49">
        <f t="shared" si="50"/>
        <v>14.075622714959565</v>
      </c>
      <c r="AQ38" s="49">
        <f t="shared" si="50"/>
        <v>6.9722366953033523</v>
      </c>
      <c r="AR38" s="49">
        <f t="shared" si="50"/>
        <v>5.4761455838480746</v>
      </c>
      <c r="AS38" s="49">
        <f t="shared" si="50"/>
        <v>14.075912242228503</v>
      </c>
      <c r="AT38" s="49">
        <f t="shared" si="50"/>
        <v>6.9729411781846844</v>
      </c>
      <c r="AU38" s="49">
        <f t="shared" si="50"/>
        <v>5.4738947053286457</v>
      </c>
      <c r="AV38" s="49">
        <f t="shared" si="50"/>
        <v>14.076018568855037</v>
      </c>
      <c r="AW38" s="49">
        <f t="shared" si="50"/>
        <v>6.9711005729223787</v>
      </c>
      <c r="AX38" s="49">
        <f t="shared" si="50"/>
        <v>5.4512876046950858</v>
      </c>
      <c r="AY38" s="49">
        <f t="shared" si="50"/>
        <v>14.076350248484179</v>
      </c>
      <c r="AZ38" s="49">
        <f t="shared" si="50"/>
        <v>6.9419700093637866</v>
      </c>
      <c r="BA38" s="49">
        <f t="shared" si="50"/>
        <v>5.4568874849079592</v>
      </c>
      <c r="BB38" s="49">
        <f t="shared" si="50"/>
        <v>14.077334343970396</v>
      </c>
      <c r="BC38" s="49">
        <f t="shared" si="50"/>
        <v>6.946772136637354</v>
      </c>
      <c r="BD38" s="49">
        <f t="shared" si="50"/>
        <v>5.4589026434672201</v>
      </c>
      <c r="BE38" s="49">
        <f t="shared" si="50"/>
        <v>14.07768642426104</v>
      </c>
      <c r="BF38" s="49">
        <f t="shared" si="50"/>
        <v>6.9484998629059769</v>
      </c>
      <c r="BG38" s="49">
        <f t="shared" si="50"/>
        <v>5.4612647087523749</v>
      </c>
      <c r="BH38" s="49">
        <f t="shared" si="50"/>
        <v>14.081141566760294</v>
      </c>
      <c r="BI38" s="49">
        <f t="shared" si="50"/>
        <v>6.9510508463517624</v>
      </c>
      <c r="BJ38" s="49">
        <f t="shared" si="50"/>
        <v>5.4617328309946656</v>
      </c>
      <c r="BK38" s="49">
        <f t="shared" si="50"/>
        <v>14.081411368886322</v>
      </c>
      <c r="BL38" s="49">
        <f t="shared" si="50"/>
        <v>6.9514846926334002</v>
      </c>
      <c r="BM38" s="12" t="s">
        <v>32</v>
      </c>
    </row>
    <row r="39" spans="1:65" x14ac:dyDescent="0.25">
      <c r="A39" s="34" t="s">
        <v>16</v>
      </c>
      <c r="B39" s="60">
        <f t="shared" ref="B39:AG39" si="51">(B20/B20)*100</f>
        <v>100</v>
      </c>
      <c r="C39" s="60">
        <f t="shared" si="51"/>
        <v>100</v>
      </c>
      <c r="D39" s="60">
        <f t="shared" si="51"/>
        <v>100</v>
      </c>
      <c r="E39" s="60">
        <f t="shared" si="51"/>
        <v>100</v>
      </c>
      <c r="F39" s="60">
        <f t="shared" si="51"/>
        <v>100</v>
      </c>
      <c r="G39" s="60">
        <f t="shared" si="51"/>
        <v>100</v>
      </c>
      <c r="H39" s="60">
        <f t="shared" si="51"/>
        <v>100</v>
      </c>
      <c r="I39" s="60">
        <f t="shared" si="51"/>
        <v>100</v>
      </c>
      <c r="J39" s="60">
        <f t="shared" si="51"/>
        <v>100</v>
      </c>
      <c r="K39" s="60">
        <f t="shared" si="51"/>
        <v>100</v>
      </c>
      <c r="L39" s="60">
        <f t="shared" si="51"/>
        <v>100</v>
      </c>
      <c r="M39" s="60">
        <f t="shared" si="51"/>
        <v>100</v>
      </c>
      <c r="N39" s="60">
        <f t="shared" si="51"/>
        <v>100</v>
      </c>
      <c r="O39" s="60">
        <f t="shared" si="51"/>
        <v>100</v>
      </c>
      <c r="P39" s="60">
        <f t="shared" si="51"/>
        <v>100</v>
      </c>
      <c r="Q39" s="60">
        <f t="shared" si="51"/>
        <v>100</v>
      </c>
      <c r="R39" s="60">
        <f t="shared" si="51"/>
        <v>100</v>
      </c>
      <c r="S39" s="60">
        <f t="shared" si="51"/>
        <v>100</v>
      </c>
      <c r="T39" s="60">
        <f t="shared" si="51"/>
        <v>100</v>
      </c>
      <c r="U39" s="60">
        <f t="shared" si="51"/>
        <v>100</v>
      </c>
      <c r="V39" s="60">
        <f t="shared" si="51"/>
        <v>100</v>
      </c>
      <c r="W39" s="60">
        <f t="shared" si="51"/>
        <v>100</v>
      </c>
      <c r="X39" s="60">
        <f t="shared" si="51"/>
        <v>100</v>
      </c>
      <c r="Y39" s="60">
        <f t="shared" si="51"/>
        <v>100</v>
      </c>
      <c r="Z39" s="60">
        <f t="shared" si="51"/>
        <v>100</v>
      </c>
      <c r="AA39" s="60">
        <f t="shared" si="51"/>
        <v>100</v>
      </c>
      <c r="AB39" s="60">
        <f t="shared" si="51"/>
        <v>100</v>
      </c>
      <c r="AC39" s="60">
        <f t="shared" si="51"/>
        <v>100</v>
      </c>
      <c r="AD39" s="60">
        <f t="shared" si="51"/>
        <v>100</v>
      </c>
      <c r="AE39" s="60">
        <f t="shared" si="51"/>
        <v>100</v>
      </c>
      <c r="AF39" s="60">
        <f t="shared" si="51"/>
        <v>100</v>
      </c>
      <c r="AG39" s="60">
        <f t="shared" si="51"/>
        <v>100</v>
      </c>
      <c r="AH39" s="60">
        <f t="shared" ref="AH39:BL39" si="52">(AH20/AH20)*100</f>
        <v>100</v>
      </c>
      <c r="AI39" s="60">
        <f t="shared" si="52"/>
        <v>100</v>
      </c>
      <c r="AJ39" s="60">
        <f t="shared" si="52"/>
        <v>100</v>
      </c>
      <c r="AK39" s="60">
        <f t="shared" si="52"/>
        <v>100</v>
      </c>
      <c r="AL39" s="60">
        <f t="shared" si="52"/>
        <v>100</v>
      </c>
      <c r="AM39" s="60">
        <f t="shared" si="52"/>
        <v>100</v>
      </c>
      <c r="AN39" s="60">
        <f t="shared" si="52"/>
        <v>100</v>
      </c>
      <c r="AO39" s="60">
        <f t="shared" si="52"/>
        <v>100</v>
      </c>
      <c r="AP39" s="60">
        <f t="shared" si="52"/>
        <v>100</v>
      </c>
      <c r="AQ39" s="60">
        <f t="shared" si="52"/>
        <v>100</v>
      </c>
      <c r="AR39" s="60">
        <f t="shared" si="52"/>
        <v>100</v>
      </c>
      <c r="AS39" s="60">
        <f t="shared" si="52"/>
        <v>100</v>
      </c>
      <c r="AT39" s="60">
        <f t="shared" si="52"/>
        <v>100</v>
      </c>
      <c r="AU39" s="60">
        <f t="shared" si="52"/>
        <v>100</v>
      </c>
      <c r="AV39" s="60">
        <f t="shared" si="52"/>
        <v>100</v>
      </c>
      <c r="AW39" s="60">
        <f t="shared" si="52"/>
        <v>100</v>
      </c>
      <c r="AX39" s="60">
        <f t="shared" si="52"/>
        <v>100</v>
      </c>
      <c r="AY39" s="60">
        <f t="shared" si="52"/>
        <v>100</v>
      </c>
      <c r="AZ39" s="60">
        <f t="shared" si="52"/>
        <v>100</v>
      </c>
      <c r="BA39" s="60">
        <f t="shared" si="52"/>
        <v>100</v>
      </c>
      <c r="BB39" s="60">
        <f t="shared" si="52"/>
        <v>100</v>
      </c>
      <c r="BC39" s="60">
        <f t="shared" si="52"/>
        <v>100</v>
      </c>
      <c r="BD39" s="60">
        <f t="shared" si="52"/>
        <v>100</v>
      </c>
      <c r="BE39" s="60">
        <f t="shared" si="52"/>
        <v>100</v>
      </c>
      <c r="BF39" s="60">
        <f t="shared" si="52"/>
        <v>100</v>
      </c>
      <c r="BG39" s="60">
        <f t="shared" si="52"/>
        <v>100</v>
      </c>
      <c r="BH39" s="60">
        <f t="shared" si="52"/>
        <v>100</v>
      </c>
      <c r="BI39" s="60">
        <f t="shared" si="52"/>
        <v>100</v>
      </c>
      <c r="BJ39" s="60">
        <f t="shared" si="52"/>
        <v>100</v>
      </c>
      <c r="BK39" s="60">
        <f t="shared" si="52"/>
        <v>100</v>
      </c>
      <c r="BL39" s="60">
        <f t="shared" si="52"/>
        <v>100</v>
      </c>
      <c r="BM39" s="37" t="s">
        <v>16</v>
      </c>
    </row>
    <row r="41" spans="1:65" x14ac:dyDescent="0.25">
      <c r="A41" s="16" t="s">
        <v>34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7" t="s">
        <v>35</v>
      </c>
    </row>
    <row r="42" spans="1:65" x14ac:dyDescent="0.25">
      <c r="A42" s="18" t="s">
        <v>36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 t="s">
        <v>37</v>
      </c>
    </row>
    <row r="43" spans="1:65" x14ac:dyDescent="0.25">
      <c r="A43" s="18" t="s">
        <v>38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 t="s">
        <v>39</v>
      </c>
    </row>
    <row r="44" spans="1:65" x14ac:dyDescent="0.25">
      <c r="A44" s="18" t="s">
        <v>40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 t="s">
        <v>41</v>
      </c>
    </row>
  </sheetData>
  <mergeCells count="46">
    <mergeCell ref="W23:Y23"/>
    <mergeCell ref="AR4:AT4"/>
    <mergeCell ref="AR23:AT23"/>
    <mergeCell ref="H4:J4"/>
    <mergeCell ref="H23:J23"/>
    <mergeCell ref="K4:M4"/>
    <mergeCell ref="K23:M23"/>
    <mergeCell ref="N4:P4"/>
    <mergeCell ref="A23:A24"/>
    <mergeCell ref="A4:A5"/>
    <mergeCell ref="B4:D4"/>
    <mergeCell ref="B23:D23"/>
    <mergeCell ref="E4:G4"/>
    <mergeCell ref="E23:G23"/>
    <mergeCell ref="BJ23:BL23"/>
    <mergeCell ref="T4:V4"/>
    <mergeCell ref="T23:V23"/>
    <mergeCell ref="Z4:AB4"/>
    <mergeCell ref="Z23:AB23"/>
    <mergeCell ref="AC4:AE4"/>
    <mergeCell ref="AC23:AE23"/>
    <mergeCell ref="AF4:AH4"/>
    <mergeCell ref="AF23:AH23"/>
    <mergeCell ref="AI4:AK4"/>
    <mergeCell ref="AI23:AK23"/>
    <mergeCell ref="AO4:AQ4"/>
    <mergeCell ref="AO23:AQ23"/>
    <mergeCell ref="AL4:AN4"/>
    <mergeCell ref="AU4:AW4"/>
    <mergeCell ref="W4:Y4"/>
    <mergeCell ref="BM4:BM5"/>
    <mergeCell ref="BM23:BM24"/>
    <mergeCell ref="AL23:AN23"/>
    <mergeCell ref="N23:P23"/>
    <mergeCell ref="Q4:S4"/>
    <mergeCell ref="Q23:S23"/>
    <mergeCell ref="AU23:AW23"/>
    <mergeCell ref="AX4:AZ4"/>
    <mergeCell ref="AX23:AZ23"/>
    <mergeCell ref="BA4:BC4"/>
    <mergeCell ref="BA23:BC23"/>
    <mergeCell ref="BD4:BF4"/>
    <mergeCell ref="BD23:BF23"/>
    <mergeCell ref="BG4:BI4"/>
    <mergeCell ref="BG23:BI23"/>
    <mergeCell ref="BJ4:B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opLeftCell="BH1" workbookViewId="0">
      <selection activeCell="BK19" sqref="BK19"/>
    </sheetView>
  </sheetViews>
  <sheetFormatPr defaultRowHeight="15" x14ac:dyDescent="0.25"/>
  <cols>
    <col min="1" max="1" width="62" style="15" customWidth="1"/>
    <col min="2" max="64" width="12" style="15" customWidth="1"/>
    <col min="65" max="65" width="68.5703125" style="15" customWidth="1"/>
  </cols>
  <sheetData>
    <row r="1" spans="1:65" x14ac:dyDescent="0.25">
      <c r="B1" s="15" t="b">
        <f t="shared" ref="B1:BL1" si="0">B10=B11-B12</f>
        <v>1</v>
      </c>
      <c r="C1" s="15" t="b">
        <f t="shared" si="0"/>
        <v>1</v>
      </c>
      <c r="D1" s="15" t="b">
        <f t="shared" si="0"/>
        <v>1</v>
      </c>
      <c r="E1" s="15" t="b">
        <f t="shared" ref="E1:BI1" si="1">E10=E11-E12</f>
        <v>1</v>
      </c>
      <c r="F1" s="15" t="b">
        <f t="shared" si="1"/>
        <v>1</v>
      </c>
      <c r="G1" s="15" t="b">
        <f t="shared" si="1"/>
        <v>1</v>
      </c>
      <c r="H1" s="15" t="b">
        <f t="shared" si="1"/>
        <v>1</v>
      </c>
      <c r="I1" s="15" t="b">
        <f t="shared" si="1"/>
        <v>1</v>
      </c>
      <c r="J1" s="15" t="b">
        <f t="shared" si="1"/>
        <v>1</v>
      </c>
      <c r="K1" s="15" t="b">
        <f t="shared" si="1"/>
        <v>1</v>
      </c>
      <c r="L1" s="15" t="b">
        <f t="shared" si="1"/>
        <v>1</v>
      </c>
      <c r="M1" s="15" t="b">
        <f t="shared" si="1"/>
        <v>1</v>
      </c>
      <c r="N1" s="15" t="b">
        <f t="shared" si="1"/>
        <v>1</v>
      </c>
      <c r="O1" s="15" t="b">
        <f t="shared" si="1"/>
        <v>1</v>
      </c>
      <c r="P1" s="15" t="b">
        <f t="shared" si="1"/>
        <v>1</v>
      </c>
      <c r="Q1" s="15" t="b">
        <f t="shared" si="1"/>
        <v>1</v>
      </c>
      <c r="R1" s="15" t="b">
        <f t="shared" si="1"/>
        <v>1</v>
      </c>
      <c r="S1" s="15" t="b">
        <f t="shared" si="1"/>
        <v>1</v>
      </c>
      <c r="T1" s="15" t="b">
        <f t="shared" si="1"/>
        <v>1</v>
      </c>
      <c r="U1" s="15" t="b">
        <f t="shared" si="1"/>
        <v>1</v>
      </c>
      <c r="V1" s="15" t="b">
        <f t="shared" si="1"/>
        <v>1</v>
      </c>
      <c r="W1" s="15" t="b">
        <f t="shared" si="1"/>
        <v>1</v>
      </c>
      <c r="X1" s="15" t="b">
        <f t="shared" si="1"/>
        <v>1</v>
      </c>
      <c r="Y1" s="15" t="b">
        <f t="shared" si="1"/>
        <v>1</v>
      </c>
      <c r="Z1" s="15" t="b">
        <f t="shared" si="1"/>
        <v>1</v>
      </c>
      <c r="AA1" s="15" t="b">
        <f t="shared" si="1"/>
        <v>1</v>
      </c>
      <c r="AB1" s="15" t="b">
        <f t="shared" si="1"/>
        <v>1</v>
      </c>
      <c r="AC1" s="15" t="b">
        <f t="shared" si="1"/>
        <v>1</v>
      </c>
      <c r="AD1" s="15" t="b">
        <f t="shared" si="1"/>
        <v>1</v>
      </c>
      <c r="AE1" s="15" t="b">
        <f t="shared" si="1"/>
        <v>1</v>
      </c>
      <c r="AF1" s="15" t="b">
        <f t="shared" si="1"/>
        <v>1</v>
      </c>
      <c r="AG1" s="15" t="b">
        <f t="shared" si="1"/>
        <v>1</v>
      </c>
      <c r="AH1" s="15" t="b">
        <f t="shared" si="1"/>
        <v>1</v>
      </c>
      <c r="AI1" s="15" t="b">
        <f t="shared" si="1"/>
        <v>1</v>
      </c>
      <c r="AJ1" s="15" t="b">
        <f t="shared" si="1"/>
        <v>1</v>
      </c>
      <c r="AK1" s="15" t="b">
        <f t="shared" si="1"/>
        <v>1</v>
      </c>
      <c r="AL1" s="15" t="b">
        <f t="shared" si="1"/>
        <v>1</v>
      </c>
      <c r="AM1" s="15" t="b">
        <f t="shared" si="1"/>
        <v>1</v>
      </c>
      <c r="AN1" s="15" t="b">
        <f t="shared" si="1"/>
        <v>1</v>
      </c>
      <c r="AO1" s="15" t="b">
        <f t="shared" si="1"/>
        <v>1</v>
      </c>
      <c r="AP1" s="15" t="b">
        <f t="shared" si="1"/>
        <v>1</v>
      </c>
      <c r="AQ1" s="15" t="b">
        <f t="shared" si="1"/>
        <v>1</v>
      </c>
      <c r="AR1" s="15" t="b">
        <f t="shared" si="1"/>
        <v>1</v>
      </c>
      <c r="AS1" s="15" t="b">
        <f t="shared" si="1"/>
        <v>1</v>
      </c>
      <c r="AT1" s="15" t="b">
        <f t="shared" si="1"/>
        <v>1</v>
      </c>
      <c r="AU1" s="15" t="b">
        <f t="shared" ref="AU1:AW1" si="2">AU10=AU11-AU12</f>
        <v>1</v>
      </c>
      <c r="AV1" s="15" t="b">
        <f t="shared" si="2"/>
        <v>1</v>
      </c>
      <c r="AW1" s="15" t="b">
        <f t="shared" si="2"/>
        <v>1</v>
      </c>
      <c r="AX1" s="15" t="b">
        <f t="shared" si="1"/>
        <v>1</v>
      </c>
      <c r="AY1" s="15" t="b">
        <f t="shared" si="1"/>
        <v>1</v>
      </c>
      <c r="AZ1" s="15" t="b">
        <f t="shared" si="1"/>
        <v>1</v>
      </c>
      <c r="BA1" s="15" t="b">
        <f t="shared" si="1"/>
        <v>1</v>
      </c>
      <c r="BB1" s="15" t="b">
        <f t="shared" si="1"/>
        <v>1</v>
      </c>
      <c r="BC1" s="15" t="b">
        <f t="shared" si="1"/>
        <v>1</v>
      </c>
      <c r="BD1" s="15" t="b">
        <f t="shared" si="1"/>
        <v>1</v>
      </c>
      <c r="BE1" s="15" t="b">
        <f t="shared" si="1"/>
        <v>1</v>
      </c>
      <c r="BF1" s="15" t="b">
        <f t="shared" si="1"/>
        <v>1</v>
      </c>
      <c r="BG1" s="15" t="b">
        <f t="shared" si="1"/>
        <v>1</v>
      </c>
      <c r="BH1" s="15" t="b">
        <f t="shared" si="1"/>
        <v>1</v>
      </c>
      <c r="BI1" s="15" t="b">
        <f t="shared" si="1"/>
        <v>1</v>
      </c>
      <c r="BJ1" s="15" t="b">
        <f t="shared" si="0"/>
        <v>1</v>
      </c>
      <c r="BK1" s="15" t="b">
        <f t="shared" si="0"/>
        <v>1</v>
      </c>
      <c r="BL1" s="15" t="b">
        <f t="shared" si="0"/>
        <v>1</v>
      </c>
    </row>
    <row r="2" spans="1:65" ht="18.7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 t="s">
        <v>18</v>
      </c>
    </row>
    <row r="3" spans="1:65" ht="18.75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 t="s">
        <v>19</v>
      </c>
    </row>
    <row r="4" spans="1:65" x14ac:dyDescent="0.25">
      <c r="A4" s="331" t="s">
        <v>2</v>
      </c>
      <c r="B4" s="333">
        <v>44378</v>
      </c>
      <c r="C4" s="333"/>
      <c r="D4" s="333"/>
      <c r="E4" s="333">
        <v>44379</v>
      </c>
      <c r="F4" s="333"/>
      <c r="G4" s="333"/>
      <c r="H4" s="333">
        <v>44382</v>
      </c>
      <c r="I4" s="333"/>
      <c r="J4" s="333"/>
      <c r="K4" s="333">
        <v>44383</v>
      </c>
      <c r="L4" s="333"/>
      <c r="M4" s="333"/>
      <c r="N4" s="333">
        <v>44384</v>
      </c>
      <c r="O4" s="333"/>
      <c r="P4" s="333"/>
      <c r="Q4" s="333">
        <v>44385</v>
      </c>
      <c r="R4" s="333"/>
      <c r="S4" s="333"/>
      <c r="T4" s="333">
        <v>44386</v>
      </c>
      <c r="U4" s="333"/>
      <c r="V4" s="333"/>
      <c r="W4" s="333">
        <v>44389</v>
      </c>
      <c r="X4" s="333"/>
      <c r="Y4" s="333"/>
      <c r="Z4" s="333">
        <v>44390</v>
      </c>
      <c r="AA4" s="333"/>
      <c r="AB4" s="333"/>
      <c r="AC4" s="333">
        <v>44391</v>
      </c>
      <c r="AD4" s="333"/>
      <c r="AE4" s="333"/>
      <c r="AF4" s="333">
        <v>44392</v>
      </c>
      <c r="AG4" s="333"/>
      <c r="AH4" s="333"/>
      <c r="AI4" s="333">
        <v>44393</v>
      </c>
      <c r="AJ4" s="333"/>
      <c r="AK4" s="333"/>
      <c r="AL4" s="333">
        <v>44396</v>
      </c>
      <c r="AM4" s="333"/>
      <c r="AN4" s="333"/>
      <c r="AO4" s="333">
        <v>44398</v>
      </c>
      <c r="AP4" s="333"/>
      <c r="AQ4" s="333"/>
      <c r="AR4" s="333">
        <v>44399</v>
      </c>
      <c r="AS4" s="333"/>
      <c r="AT4" s="333"/>
      <c r="AU4" s="333">
        <v>44400</v>
      </c>
      <c r="AV4" s="333"/>
      <c r="AW4" s="333"/>
      <c r="AX4" s="333">
        <v>44403</v>
      </c>
      <c r="AY4" s="333"/>
      <c r="AZ4" s="333"/>
      <c r="BA4" s="333">
        <v>44404</v>
      </c>
      <c r="BB4" s="333"/>
      <c r="BC4" s="333"/>
      <c r="BD4" s="333">
        <v>44405</v>
      </c>
      <c r="BE4" s="333"/>
      <c r="BF4" s="333"/>
      <c r="BG4" s="333">
        <v>44406</v>
      </c>
      <c r="BH4" s="333"/>
      <c r="BI4" s="333"/>
      <c r="BJ4" s="333">
        <v>44407</v>
      </c>
      <c r="BK4" s="333"/>
      <c r="BL4" s="333"/>
      <c r="BM4" s="327" t="s">
        <v>20</v>
      </c>
    </row>
    <row r="5" spans="1:65" x14ac:dyDescent="0.25">
      <c r="A5" s="332"/>
      <c r="B5" s="274" t="s">
        <v>21</v>
      </c>
      <c r="C5" s="274" t="s">
        <v>22</v>
      </c>
      <c r="D5" s="274" t="s">
        <v>16</v>
      </c>
      <c r="E5" s="276" t="s">
        <v>21</v>
      </c>
      <c r="F5" s="276" t="s">
        <v>22</v>
      </c>
      <c r="G5" s="276" t="s">
        <v>16</v>
      </c>
      <c r="H5" s="278" t="s">
        <v>21</v>
      </c>
      <c r="I5" s="278" t="s">
        <v>22</v>
      </c>
      <c r="J5" s="278" t="s">
        <v>16</v>
      </c>
      <c r="K5" s="280" t="s">
        <v>21</v>
      </c>
      <c r="L5" s="280" t="s">
        <v>22</v>
      </c>
      <c r="M5" s="280" t="s">
        <v>16</v>
      </c>
      <c r="N5" s="282" t="s">
        <v>21</v>
      </c>
      <c r="O5" s="282" t="s">
        <v>22</v>
      </c>
      <c r="P5" s="282" t="s">
        <v>16</v>
      </c>
      <c r="Q5" s="284" t="s">
        <v>21</v>
      </c>
      <c r="R5" s="284" t="s">
        <v>22</v>
      </c>
      <c r="S5" s="284" t="s">
        <v>16</v>
      </c>
      <c r="T5" s="286" t="s">
        <v>21</v>
      </c>
      <c r="U5" s="286" t="s">
        <v>22</v>
      </c>
      <c r="V5" s="286" t="s">
        <v>16</v>
      </c>
      <c r="W5" s="288" t="s">
        <v>21</v>
      </c>
      <c r="X5" s="288" t="s">
        <v>22</v>
      </c>
      <c r="Y5" s="288" t="s">
        <v>16</v>
      </c>
      <c r="Z5" s="290" t="s">
        <v>21</v>
      </c>
      <c r="AA5" s="290" t="s">
        <v>22</v>
      </c>
      <c r="AB5" s="290" t="s">
        <v>16</v>
      </c>
      <c r="AC5" s="292" t="s">
        <v>21</v>
      </c>
      <c r="AD5" s="292" t="s">
        <v>22</v>
      </c>
      <c r="AE5" s="292" t="s">
        <v>16</v>
      </c>
      <c r="AF5" s="295" t="s">
        <v>21</v>
      </c>
      <c r="AG5" s="295" t="s">
        <v>22</v>
      </c>
      <c r="AH5" s="295" t="s">
        <v>16</v>
      </c>
      <c r="AI5" s="297" t="s">
        <v>21</v>
      </c>
      <c r="AJ5" s="297" t="s">
        <v>22</v>
      </c>
      <c r="AK5" s="297" t="s">
        <v>16</v>
      </c>
      <c r="AL5" s="299" t="s">
        <v>21</v>
      </c>
      <c r="AM5" s="299" t="s">
        <v>22</v>
      </c>
      <c r="AN5" s="299" t="s">
        <v>16</v>
      </c>
      <c r="AO5" s="301" t="s">
        <v>21</v>
      </c>
      <c r="AP5" s="301" t="s">
        <v>22</v>
      </c>
      <c r="AQ5" s="301" t="s">
        <v>16</v>
      </c>
      <c r="AR5" s="303" t="s">
        <v>21</v>
      </c>
      <c r="AS5" s="303" t="s">
        <v>22</v>
      </c>
      <c r="AT5" s="303" t="s">
        <v>16</v>
      </c>
      <c r="AU5" s="305" t="s">
        <v>21</v>
      </c>
      <c r="AV5" s="305" t="s">
        <v>22</v>
      </c>
      <c r="AW5" s="305" t="s">
        <v>16</v>
      </c>
      <c r="AX5" s="305" t="s">
        <v>21</v>
      </c>
      <c r="AY5" s="305" t="s">
        <v>22</v>
      </c>
      <c r="AZ5" s="305" t="s">
        <v>16</v>
      </c>
      <c r="BA5" s="307" t="s">
        <v>21</v>
      </c>
      <c r="BB5" s="307" t="s">
        <v>22</v>
      </c>
      <c r="BC5" s="307" t="s">
        <v>16</v>
      </c>
      <c r="BD5" s="309" t="s">
        <v>21</v>
      </c>
      <c r="BE5" s="309" t="s">
        <v>22</v>
      </c>
      <c r="BF5" s="309" t="s">
        <v>16</v>
      </c>
      <c r="BG5" s="311" t="s">
        <v>21</v>
      </c>
      <c r="BH5" s="311" t="s">
        <v>22</v>
      </c>
      <c r="BI5" s="311" t="s">
        <v>16</v>
      </c>
      <c r="BJ5" s="231" t="s">
        <v>21</v>
      </c>
      <c r="BK5" s="231" t="s">
        <v>22</v>
      </c>
      <c r="BL5" s="231" t="s">
        <v>16</v>
      </c>
      <c r="BM5" s="327"/>
    </row>
    <row r="6" spans="1:65" x14ac:dyDescent="0.25">
      <c r="A6" s="25" t="s">
        <v>3</v>
      </c>
      <c r="B6" s="125">
        <f>SUM(B7:B8)</f>
        <v>1059.384327</v>
      </c>
      <c r="C6" s="125">
        <f>SUM(C7:C8)</f>
        <v>327.45155299999999</v>
      </c>
      <c r="D6" s="125">
        <f>B6+C6</f>
        <v>1386.8358800000001</v>
      </c>
      <c r="E6" s="125">
        <f>SUM(E7:E8)</f>
        <v>1061.4737659999998</v>
      </c>
      <c r="F6" s="125">
        <f>SUM(F7:F8)</f>
        <v>326.07157900000004</v>
      </c>
      <c r="G6" s="125">
        <f>E6+F6</f>
        <v>1387.545345</v>
      </c>
      <c r="H6" s="125">
        <f>SUM(H7:H8)</f>
        <v>1062.5281790000001</v>
      </c>
      <c r="I6" s="125">
        <f>SUM(I7:I8)</f>
        <v>326.10301400000003</v>
      </c>
      <c r="J6" s="125">
        <f>H6+I6</f>
        <v>1388.6311930000002</v>
      </c>
      <c r="K6" s="125">
        <f>SUM(K7:K8)</f>
        <v>1063.1417840000001</v>
      </c>
      <c r="L6" s="125">
        <f>SUM(L7:L8)</f>
        <v>326.13039500000002</v>
      </c>
      <c r="M6" s="125">
        <f>K6+L6</f>
        <v>1389.2721790000001</v>
      </c>
      <c r="N6" s="125">
        <f>SUM(N7:N8)</f>
        <v>1061.4472920000001</v>
      </c>
      <c r="O6" s="125">
        <f>SUM(O7:O8)</f>
        <v>325.99802399999999</v>
      </c>
      <c r="P6" s="125">
        <f>N6+O6</f>
        <v>1387.445316</v>
      </c>
      <c r="Q6" s="125">
        <f>SUM(Q7:Q8)</f>
        <v>1083.4632549999999</v>
      </c>
      <c r="R6" s="125">
        <f>SUM(R7:R8)</f>
        <v>326.36009900000005</v>
      </c>
      <c r="S6" s="125">
        <f>Q6+R6</f>
        <v>1409.8233539999999</v>
      </c>
      <c r="T6" s="125">
        <f>SUM(T7:T8)</f>
        <v>1073.573875</v>
      </c>
      <c r="U6" s="125">
        <f>SUM(U7:U8)</f>
        <v>326.53601900000001</v>
      </c>
      <c r="V6" s="125">
        <f>T6+U6</f>
        <v>1400.1098940000002</v>
      </c>
      <c r="W6" s="125">
        <f>SUM(W7:W8)</f>
        <v>1050.161672</v>
      </c>
      <c r="X6" s="125">
        <f>SUM(X7:X8)</f>
        <v>326.51981899999998</v>
      </c>
      <c r="Y6" s="125">
        <f>W6+X6</f>
        <v>1376.6814909999998</v>
      </c>
      <c r="Z6" s="125">
        <f>SUM(Z7:Z8)</f>
        <v>1050.020393</v>
      </c>
      <c r="AA6" s="125">
        <f>SUM(AA7:AA8)</f>
        <v>324.71599600000002</v>
      </c>
      <c r="AB6" s="125">
        <f>Z6+AA6</f>
        <v>1374.7363890000001</v>
      </c>
      <c r="AC6" s="125">
        <f>SUM(AC7:AC8)</f>
        <v>1049.049442</v>
      </c>
      <c r="AD6" s="125">
        <f>SUM(AD7:AD8)</f>
        <v>325.06043699999998</v>
      </c>
      <c r="AE6" s="125">
        <f>AC6+AD6</f>
        <v>1374.1098790000001</v>
      </c>
      <c r="AF6" s="125">
        <f>SUM(AF7:AF8)</f>
        <v>981.94444799999997</v>
      </c>
      <c r="AG6" s="125">
        <f>SUM(AG7:AG8)</f>
        <v>333.83680199999998</v>
      </c>
      <c r="AH6" s="125">
        <f>AF6+AG6</f>
        <v>1315.78125</v>
      </c>
      <c r="AI6" s="125">
        <f>SUM(AI7:AI8)</f>
        <v>981.45334200000002</v>
      </c>
      <c r="AJ6" s="125">
        <f>SUM(AJ7:AJ8)</f>
        <v>332.51208100000002</v>
      </c>
      <c r="AK6" s="125">
        <f>AI6+AJ6</f>
        <v>1313.9654230000001</v>
      </c>
      <c r="AL6" s="125">
        <f>SUM(AL7:AL8)</f>
        <v>980.6326620000001</v>
      </c>
      <c r="AM6" s="125">
        <f>SUM(AM7:AM8)</f>
        <v>331.98997700000007</v>
      </c>
      <c r="AN6" s="125">
        <f>AL6+AM6</f>
        <v>1312.6226390000002</v>
      </c>
      <c r="AO6" s="125">
        <f>SUM(AO7:AO8)</f>
        <v>984.98728699999992</v>
      </c>
      <c r="AP6" s="125">
        <f>SUM(AP7:AP8)</f>
        <v>332.203217</v>
      </c>
      <c r="AQ6" s="125">
        <f>AO6+AP6</f>
        <v>1317.1905039999999</v>
      </c>
      <c r="AR6" s="125">
        <f>SUM(AR7:AR8)</f>
        <v>988.26475399999993</v>
      </c>
      <c r="AS6" s="125">
        <f>SUM(AS7:AS8)</f>
        <v>332.42693699999995</v>
      </c>
      <c r="AT6" s="125">
        <f>AR6+AS6</f>
        <v>1320.691691</v>
      </c>
      <c r="AU6" s="125">
        <f>SUM(AU7:AU8)</f>
        <v>1019.1805969999999</v>
      </c>
      <c r="AV6" s="125">
        <f>SUM(AV7:AV8)</f>
        <v>332.87403999999998</v>
      </c>
      <c r="AW6" s="125">
        <f>AU6+AV6</f>
        <v>1352.054637</v>
      </c>
      <c r="AX6" s="125">
        <f>SUM(AX7:AX8)</f>
        <v>1022.352585</v>
      </c>
      <c r="AY6" s="125">
        <f>SUM(AY7:AY8)</f>
        <v>332.85665499999999</v>
      </c>
      <c r="AZ6" s="125">
        <f>AX6+AY6</f>
        <v>1355.2092399999999</v>
      </c>
      <c r="BA6" s="125">
        <f>SUM(BA7:BA8)</f>
        <v>1027.6679449999999</v>
      </c>
      <c r="BB6" s="125">
        <f>SUM(BB7:BB8)</f>
        <v>332.69948699999998</v>
      </c>
      <c r="BC6" s="125">
        <f>BA6+BB6</f>
        <v>1360.367432</v>
      </c>
      <c r="BD6" s="125">
        <f>SUM(BD7:BD8)</f>
        <v>1024.3755729999998</v>
      </c>
      <c r="BE6" s="125">
        <f>SUM(BE7:BE8)</f>
        <v>332.91218200000003</v>
      </c>
      <c r="BF6" s="125">
        <f>BD6+BE6</f>
        <v>1357.2877549999998</v>
      </c>
      <c r="BG6" s="125">
        <f>SUM(BG7:BG8)</f>
        <v>1024.177093</v>
      </c>
      <c r="BH6" s="125">
        <f>SUM(BH7:BH8)</f>
        <v>342.93423300000001</v>
      </c>
      <c r="BI6" s="125">
        <f>BG6+BH6</f>
        <v>1367.111326</v>
      </c>
      <c r="BJ6" s="125">
        <f>SUM(BJ7:BJ8)</f>
        <v>1025.5955179999999</v>
      </c>
      <c r="BK6" s="125">
        <f>SUM(BK7:BK8)</f>
        <v>342.85785799999996</v>
      </c>
      <c r="BL6" s="125">
        <f>BJ6+BK6</f>
        <v>1368.4533759999999</v>
      </c>
      <c r="BM6" s="1" t="s">
        <v>3</v>
      </c>
    </row>
    <row r="7" spans="1:65" x14ac:dyDescent="0.25">
      <c r="A7" s="26" t="s">
        <v>4</v>
      </c>
      <c r="B7" s="126">
        <v>1059.384327</v>
      </c>
      <c r="C7" s="126">
        <v>260.29881399999999</v>
      </c>
      <c r="D7" s="126">
        <f>B7+C7</f>
        <v>1319.683141</v>
      </c>
      <c r="E7" s="126">
        <v>1061.4737659999998</v>
      </c>
      <c r="F7" s="126">
        <v>258.97311000000002</v>
      </c>
      <c r="G7" s="126">
        <f>E7+F7</f>
        <v>1320.446876</v>
      </c>
      <c r="H7" s="126">
        <v>1062.5281790000001</v>
      </c>
      <c r="I7" s="126">
        <v>259.00454500000001</v>
      </c>
      <c r="J7" s="126">
        <f>H7+I7</f>
        <v>1321.5327240000001</v>
      </c>
      <c r="K7" s="126">
        <v>1063.1417840000001</v>
      </c>
      <c r="L7" s="126">
        <v>259.031926</v>
      </c>
      <c r="M7" s="126">
        <f>K7+L7</f>
        <v>1322.17371</v>
      </c>
      <c r="N7" s="126">
        <v>1061.4472920000001</v>
      </c>
      <c r="O7" s="126">
        <v>258.895555</v>
      </c>
      <c r="P7" s="126">
        <f>N7+O7</f>
        <v>1320.3428470000001</v>
      </c>
      <c r="Q7" s="126">
        <v>1083.4632549999999</v>
      </c>
      <c r="R7" s="126">
        <v>259.20763000000005</v>
      </c>
      <c r="S7" s="126">
        <f>Q7+R7</f>
        <v>1342.670885</v>
      </c>
      <c r="T7" s="126">
        <v>1073.573875</v>
      </c>
      <c r="U7" s="126">
        <v>259.42354999999998</v>
      </c>
      <c r="V7" s="126">
        <f>T7+U7</f>
        <v>1332.997425</v>
      </c>
      <c r="W7" s="126">
        <v>1050.161672</v>
      </c>
      <c r="X7" s="126">
        <v>259.40734999999995</v>
      </c>
      <c r="Y7" s="126">
        <f>W7+X7</f>
        <v>1309.5690219999999</v>
      </c>
      <c r="Z7" s="126">
        <v>1050.020393</v>
      </c>
      <c r="AA7" s="126">
        <v>257.87352700000002</v>
      </c>
      <c r="AB7" s="126">
        <f>Z7+AA7</f>
        <v>1307.89392</v>
      </c>
      <c r="AC7" s="126">
        <v>1049.049442</v>
      </c>
      <c r="AD7" s="126">
        <v>258.017968</v>
      </c>
      <c r="AE7" s="126">
        <f>AC7+AD7</f>
        <v>1307.0674100000001</v>
      </c>
      <c r="AF7" s="126">
        <v>981.94444799999997</v>
      </c>
      <c r="AG7" s="126">
        <v>266.38495899999998</v>
      </c>
      <c r="AH7" s="126">
        <f>AF7+AG7</f>
        <v>1248.3294069999999</v>
      </c>
      <c r="AI7" s="126">
        <v>981.45334200000002</v>
      </c>
      <c r="AJ7" s="126">
        <v>264.74023800000003</v>
      </c>
      <c r="AK7" s="126">
        <f>AI7+AJ7</f>
        <v>1246.1935800000001</v>
      </c>
      <c r="AL7" s="126">
        <v>980.6326620000001</v>
      </c>
      <c r="AM7" s="126">
        <v>264.20813400000003</v>
      </c>
      <c r="AN7" s="126">
        <f>AL7+AM7</f>
        <v>1244.8407960000002</v>
      </c>
      <c r="AO7" s="126">
        <v>984.98728699999992</v>
      </c>
      <c r="AP7" s="126">
        <v>264.436374</v>
      </c>
      <c r="AQ7" s="126">
        <f>AO7+AP7</f>
        <v>1249.4236609999998</v>
      </c>
      <c r="AR7" s="126">
        <v>988.26475399999993</v>
      </c>
      <c r="AS7" s="126">
        <v>264.72509399999996</v>
      </c>
      <c r="AT7" s="126">
        <f>AR7+AS7</f>
        <v>1252.9898479999999</v>
      </c>
      <c r="AU7" s="126">
        <v>1019.1805969999999</v>
      </c>
      <c r="AV7" s="126">
        <v>265.18519699999996</v>
      </c>
      <c r="AW7" s="126">
        <f>AU7+AV7</f>
        <v>1284.3657939999998</v>
      </c>
      <c r="AX7" s="126">
        <v>1022.352585</v>
      </c>
      <c r="AY7" s="126">
        <v>265.06093199999998</v>
      </c>
      <c r="AZ7" s="126">
        <f>AX7+AY7</f>
        <v>1287.413517</v>
      </c>
      <c r="BA7" s="126">
        <v>1027.6679449999999</v>
      </c>
      <c r="BB7" s="126">
        <v>264.92596800000001</v>
      </c>
      <c r="BC7" s="126">
        <f>BA7+BB7</f>
        <v>1292.5939129999999</v>
      </c>
      <c r="BD7" s="126">
        <v>1024.3755729999998</v>
      </c>
      <c r="BE7" s="126">
        <v>264.958663</v>
      </c>
      <c r="BF7" s="126">
        <f>BD7+BE7</f>
        <v>1289.3342359999997</v>
      </c>
      <c r="BG7" s="126">
        <v>1024.177093</v>
      </c>
      <c r="BH7" s="126">
        <v>272.78757000000002</v>
      </c>
      <c r="BI7" s="126">
        <f>BG7+BH7</f>
        <v>1296.964663</v>
      </c>
      <c r="BJ7" s="126">
        <v>1025.5955179999999</v>
      </c>
      <c r="BK7" s="126">
        <v>272.72807899999998</v>
      </c>
      <c r="BL7" s="126">
        <f>BJ7+BK7</f>
        <v>1298.3235969999998</v>
      </c>
      <c r="BM7" s="2" t="s">
        <v>23</v>
      </c>
    </row>
    <row r="8" spans="1:65" x14ac:dyDescent="0.25">
      <c r="A8" s="27" t="s">
        <v>5</v>
      </c>
      <c r="B8" s="127">
        <v>0</v>
      </c>
      <c r="C8" s="42">
        <v>67.152738999999997</v>
      </c>
      <c r="D8" s="128">
        <f>B8+C8</f>
        <v>67.152738999999997</v>
      </c>
      <c r="E8" s="127">
        <v>0</v>
      </c>
      <c r="F8" s="42">
        <v>67.098468999999994</v>
      </c>
      <c r="G8" s="128">
        <f>E8+F8</f>
        <v>67.098468999999994</v>
      </c>
      <c r="H8" s="127">
        <v>0</v>
      </c>
      <c r="I8" s="42">
        <v>67.098468999999994</v>
      </c>
      <c r="J8" s="128">
        <f>H8+I8</f>
        <v>67.098468999999994</v>
      </c>
      <c r="K8" s="127">
        <v>0</v>
      </c>
      <c r="L8" s="42">
        <v>67.098468999999994</v>
      </c>
      <c r="M8" s="128">
        <f>K8+L8</f>
        <v>67.098468999999994</v>
      </c>
      <c r="N8" s="127">
        <v>0</v>
      </c>
      <c r="O8" s="42">
        <v>67.102468999999999</v>
      </c>
      <c r="P8" s="128">
        <f>N8+O8</f>
        <v>67.102468999999999</v>
      </c>
      <c r="Q8" s="127">
        <v>0</v>
      </c>
      <c r="R8" s="42">
        <v>67.152468999999996</v>
      </c>
      <c r="S8" s="128">
        <f>Q8+R8</f>
        <v>67.152468999999996</v>
      </c>
      <c r="T8" s="127">
        <v>0</v>
      </c>
      <c r="U8" s="42">
        <v>67.112469000000004</v>
      </c>
      <c r="V8" s="128">
        <f>T8+U8</f>
        <v>67.112469000000004</v>
      </c>
      <c r="W8" s="127">
        <v>0</v>
      </c>
      <c r="X8" s="42">
        <v>67.112469000000004</v>
      </c>
      <c r="Y8" s="128">
        <f>W8+X8</f>
        <v>67.112469000000004</v>
      </c>
      <c r="Z8" s="127">
        <v>0</v>
      </c>
      <c r="AA8" s="42">
        <v>66.842468999999994</v>
      </c>
      <c r="AB8" s="128">
        <f>Z8+AA8</f>
        <v>66.842468999999994</v>
      </c>
      <c r="AC8" s="127">
        <v>0</v>
      </c>
      <c r="AD8" s="42">
        <v>67.042468999999997</v>
      </c>
      <c r="AE8" s="128">
        <f>AC8+AD8</f>
        <v>67.042468999999997</v>
      </c>
      <c r="AF8" s="127">
        <v>0</v>
      </c>
      <c r="AG8" s="42">
        <v>67.451843000000011</v>
      </c>
      <c r="AH8" s="128">
        <f>AF8+AG8</f>
        <v>67.451843000000011</v>
      </c>
      <c r="AI8" s="127">
        <v>0</v>
      </c>
      <c r="AJ8" s="42">
        <v>67.771843000000004</v>
      </c>
      <c r="AK8" s="128">
        <f>AI8+AJ8</f>
        <v>67.771843000000004</v>
      </c>
      <c r="AL8" s="127">
        <v>0</v>
      </c>
      <c r="AM8" s="42">
        <v>67.781843000000009</v>
      </c>
      <c r="AN8" s="128">
        <f>AL8+AM8</f>
        <v>67.781843000000009</v>
      </c>
      <c r="AO8" s="127">
        <v>0</v>
      </c>
      <c r="AP8" s="42">
        <v>67.766843000000009</v>
      </c>
      <c r="AQ8" s="128">
        <f>AO8+AP8</f>
        <v>67.766843000000009</v>
      </c>
      <c r="AR8" s="127">
        <v>0</v>
      </c>
      <c r="AS8" s="42">
        <v>67.701843000000011</v>
      </c>
      <c r="AT8" s="128">
        <f>AR8+AS8</f>
        <v>67.701843000000011</v>
      </c>
      <c r="AU8" s="127">
        <v>0</v>
      </c>
      <c r="AV8" s="42">
        <v>67.688843000000006</v>
      </c>
      <c r="AW8" s="128">
        <f>AU8+AV8</f>
        <v>67.688843000000006</v>
      </c>
      <c r="AX8" s="127">
        <v>0</v>
      </c>
      <c r="AY8" s="42">
        <v>67.795722999999995</v>
      </c>
      <c r="AZ8" s="128">
        <f>AX8+AY8</f>
        <v>67.795722999999995</v>
      </c>
      <c r="BA8" s="127">
        <v>0</v>
      </c>
      <c r="BB8" s="42">
        <v>67.773518999999993</v>
      </c>
      <c r="BC8" s="128">
        <f>BA8+BB8</f>
        <v>67.773518999999993</v>
      </c>
      <c r="BD8" s="127">
        <v>0</v>
      </c>
      <c r="BE8" s="42">
        <v>67.953519</v>
      </c>
      <c r="BF8" s="128">
        <f>BD8+BE8</f>
        <v>67.953519</v>
      </c>
      <c r="BG8" s="127">
        <v>0</v>
      </c>
      <c r="BH8" s="42">
        <v>70.146663000000004</v>
      </c>
      <c r="BI8" s="128">
        <f>BG8+BH8</f>
        <v>70.146663000000004</v>
      </c>
      <c r="BJ8" s="127">
        <v>0</v>
      </c>
      <c r="BK8" s="42">
        <v>70.129778999999999</v>
      </c>
      <c r="BL8" s="128">
        <f>BJ8+BK8</f>
        <v>70.129778999999999</v>
      </c>
      <c r="BM8" s="3" t="s">
        <v>24</v>
      </c>
    </row>
    <row r="9" spans="1:65" x14ac:dyDescent="0.25">
      <c r="A9" s="28" t="s">
        <v>6</v>
      </c>
      <c r="B9" s="125">
        <f>B10</f>
        <v>607.35603000000003</v>
      </c>
      <c r="C9" s="125">
        <f>C10</f>
        <v>81.185638000000012</v>
      </c>
      <c r="D9" s="125">
        <f>B9+C9</f>
        <v>688.54166800000007</v>
      </c>
      <c r="E9" s="125">
        <f>E10</f>
        <v>606.94102399999997</v>
      </c>
      <c r="F9" s="125">
        <f>F10</f>
        <v>81.185638000000012</v>
      </c>
      <c r="G9" s="125">
        <f>E9+F9</f>
        <v>688.12666200000001</v>
      </c>
      <c r="H9" s="125">
        <f>H10</f>
        <v>606.25600099999997</v>
      </c>
      <c r="I9" s="125">
        <f>I10</f>
        <v>81.185638000000012</v>
      </c>
      <c r="J9" s="125">
        <f>H9+I9</f>
        <v>687.44163900000001</v>
      </c>
      <c r="K9" s="125">
        <f>K10</f>
        <v>606.25598000000002</v>
      </c>
      <c r="L9" s="125">
        <f>L10</f>
        <v>81.185638000000012</v>
      </c>
      <c r="M9" s="125">
        <f>K9+L9</f>
        <v>687.44161800000006</v>
      </c>
      <c r="N9" s="125">
        <f>N10</f>
        <v>606.77993800000002</v>
      </c>
      <c r="O9" s="125">
        <f>O10</f>
        <v>81.185638000000012</v>
      </c>
      <c r="P9" s="125">
        <f>N9+O9</f>
        <v>687.96557600000006</v>
      </c>
      <c r="Q9" s="125">
        <f>Q10</f>
        <v>609.43276400000002</v>
      </c>
      <c r="R9" s="125">
        <f>R10</f>
        <v>81.185638000000012</v>
      </c>
      <c r="S9" s="125">
        <f>Q9+R9</f>
        <v>690.61840200000006</v>
      </c>
      <c r="T9" s="125">
        <f>T10</f>
        <v>618.00850300000002</v>
      </c>
      <c r="U9" s="125">
        <f>U10</f>
        <v>81.185638000000012</v>
      </c>
      <c r="V9" s="125">
        <f>T9+U9</f>
        <v>699.19414100000006</v>
      </c>
      <c r="W9" s="125">
        <f>W10</f>
        <v>642.13092200000006</v>
      </c>
      <c r="X9" s="125">
        <f>X10</f>
        <v>81.185638000000012</v>
      </c>
      <c r="Y9" s="125">
        <f>W9+X9</f>
        <v>723.31656000000009</v>
      </c>
      <c r="Z9" s="125">
        <f>Z10</f>
        <v>641.84546399999999</v>
      </c>
      <c r="AA9" s="125">
        <f>AA10</f>
        <v>81.185638000000012</v>
      </c>
      <c r="AB9" s="125">
        <f>Z9+AA9</f>
        <v>723.03110200000003</v>
      </c>
      <c r="AC9" s="125">
        <f>AC10</f>
        <v>641.12655600000005</v>
      </c>
      <c r="AD9" s="125">
        <f>AD10</f>
        <v>80.892138000000003</v>
      </c>
      <c r="AE9" s="125">
        <f>AC9+AD9</f>
        <v>722.0186940000001</v>
      </c>
      <c r="AF9" s="125">
        <f>AF10</f>
        <v>636.75642500000004</v>
      </c>
      <c r="AG9" s="125">
        <f>AG10</f>
        <v>81.327189000000004</v>
      </c>
      <c r="AH9" s="125">
        <f>AF9+AG9</f>
        <v>718.08361400000001</v>
      </c>
      <c r="AI9" s="125">
        <f>AI10</f>
        <v>635.18735000000004</v>
      </c>
      <c r="AJ9" s="125">
        <f>AJ10</f>
        <v>81.327189000000004</v>
      </c>
      <c r="AK9" s="125">
        <f>AI9+AJ9</f>
        <v>716.51453900000001</v>
      </c>
      <c r="AL9" s="125">
        <f>AL10</f>
        <v>636.14736800000003</v>
      </c>
      <c r="AM9" s="125">
        <f>AM10</f>
        <v>81.327189000000004</v>
      </c>
      <c r="AN9" s="125">
        <f>AL9+AM9</f>
        <v>717.474557</v>
      </c>
      <c r="AO9" s="125">
        <f>AO10</f>
        <v>634.15744199999995</v>
      </c>
      <c r="AP9" s="125">
        <f>AP10</f>
        <v>81.327189000000004</v>
      </c>
      <c r="AQ9" s="125">
        <f>AO9+AP9</f>
        <v>715.48463099999992</v>
      </c>
      <c r="AR9" s="125">
        <f>AR10</f>
        <v>629.15745600000002</v>
      </c>
      <c r="AS9" s="125">
        <f>AS10</f>
        <v>81.327189000000004</v>
      </c>
      <c r="AT9" s="125">
        <f>AR9+AS9</f>
        <v>710.484645</v>
      </c>
      <c r="AU9" s="125">
        <f>AU10</f>
        <v>617.46029499999997</v>
      </c>
      <c r="AV9" s="125">
        <f>AV10</f>
        <v>81.327189000000004</v>
      </c>
      <c r="AW9" s="125">
        <f>AU9+AV9</f>
        <v>698.78748399999995</v>
      </c>
      <c r="AX9" s="125">
        <f>AX10</f>
        <v>612.22027200000002</v>
      </c>
      <c r="AY9" s="125">
        <f>AY10</f>
        <v>81.327189000000004</v>
      </c>
      <c r="AZ9" s="125">
        <f>AX9+AY9</f>
        <v>693.547461</v>
      </c>
      <c r="BA9" s="125">
        <f>BA10</f>
        <v>607.32018900000003</v>
      </c>
      <c r="BB9" s="125">
        <f>BB10</f>
        <v>81.327189000000004</v>
      </c>
      <c r="BC9" s="125">
        <f>BA9+BB9</f>
        <v>688.647378</v>
      </c>
      <c r="BD9" s="125">
        <f>BD10</f>
        <v>610.79522899999995</v>
      </c>
      <c r="BE9" s="125">
        <f>BE10</f>
        <v>81.327189000000004</v>
      </c>
      <c r="BF9" s="125">
        <f>BD9+BE9</f>
        <v>692.12241799999993</v>
      </c>
      <c r="BG9" s="125">
        <f>BG10</f>
        <v>610.29525799999999</v>
      </c>
      <c r="BH9" s="125">
        <f>BH10</f>
        <v>81.364111999999992</v>
      </c>
      <c r="BI9" s="125">
        <f>BG9+BH9</f>
        <v>691.65936999999997</v>
      </c>
      <c r="BJ9" s="125">
        <f>BJ10</f>
        <v>608.15727200000003</v>
      </c>
      <c r="BK9" s="125">
        <f>BK10</f>
        <v>81.364111999999992</v>
      </c>
      <c r="BL9" s="125">
        <f>BJ9+BK9</f>
        <v>689.52138400000001</v>
      </c>
      <c r="BM9" s="4" t="s">
        <v>25</v>
      </c>
    </row>
    <row r="10" spans="1:65" ht="45" x14ac:dyDescent="0.25">
      <c r="A10" s="29" t="s">
        <v>7</v>
      </c>
      <c r="B10" s="129">
        <v>607.35603000000003</v>
      </c>
      <c r="C10" s="129">
        <v>81.185638000000012</v>
      </c>
      <c r="D10" s="129">
        <f>B10+C10</f>
        <v>688.54166800000007</v>
      </c>
      <c r="E10" s="129">
        <v>606.94102399999997</v>
      </c>
      <c r="F10" s="129">
        <v>81.185638000000012</v>
      </c>
      <c r="G10" s="129">
        <f>E10+F10</f>
        <v>688.12666200000001</v>
      </c>
      <c r="H10" s="129">
        <v>606.25600099999997</v>
      </c>
      <c r="I10" s="129">
        <v>81.185638000000012</v>
      </c>
      <c r="J10" s="129">
        <f>H10+I10</f>
        <v>687.44163900000001</v>
      </c>
      <c r="K10" s="129">
        <v>606.25598000000002</v>
      </c>
      <c r="L10" s="129">
        <v>81.185638000000012</v>
      </c>
      <c r="M10" s="129">
        <f>K10+L10</f>
        <v>687.44161800000006</v>
      </c>
      <c r="N10" s="129">
        <v>606.77993800000002</v>
      </c>
      <c r="O10" s="129">
        <v>81.185638000000012</v>
      </c>
      <c r="P10" s="129">
        <f>N10+O10</f>
        <v>687.96557600000006</v>
      </c>
      <c r="Q10" s="129">
        <v>609.43276400000002</v>
      </c>
      <c r="R10" s="129">
        <v>81.185638000000012</v>
      </c>
      <c r="S10" s="129">
        <f>Q10+R10</f>
        <v>690.61840200000006</v>
      </c>
      <c r="T10" s="129">
        <v>618.00850300000002</v>
      </c>
      <c r="U10" s="129">
        <v>81.185638000000012</v>
      </c>
      <c r="V10" s="129">
        <f>T10+U10</f>
        <v>699.19414100000006</v>
      </c>
      <c r="W10" s="129">
        <v>642.13092200000006</v>
      </c>
      <c r="X10" s="129">
        <v>81.185638000000012</v>
      </c>
      <c r="Y10" s="129">
        <f>W10+X10</f>
        <v>723.31656000000009</v>
      </c>
      <c r="Z10" s="129">
        <v>641.84546399999999</v>
      </c>
      <c r="AA10" s="129">
        <v>81.185638000000012</v>
      </c>
      <c r="AB10" s="129">
        <f>Z10+AA10</f>
        <v>723.03110200000003</v>
      </c>
      <c r="AC10" s="129">
        <v>641.12655600000005</v>
      </c>
      <c r="AD10" s="129">
        <v>80.892138000000003</v>
      </c>
      <c r="AE10" s="129">
        <f>AC10+AD10</f>
        <v>722.0186940000001</v>
      </c>
      <c r="AF10" s="129">
        <v>636.75642500000004</v>
      </c>
      <c r="AG10" s="129">
        <v>81.327189000000004</v>
      </c>
      <c r="AH10" s="129">
        <f>AF10+AG10</f>
        <v>718.08361400000001</v>
      </c>
      <c r="AI10" s="129">
        <v>635.18735000000004</v>
      </c>
      <c r="AJ10" s="129">
        <v>81.327189000000004</v>
      </c>
      <c r="AK10" s="129">
        <f>AI10+AJ10</f>
        <v>716.51453900000001</v>
      </c>
      <c r="AL10" s="129">
        <v>636.14736800000003</v>
      </c>
      <c r="AM10" s="129">
        <v>81.327189000000004</v>
      </c>
      <c r="AN10" s="129">
        <f>AL10+AM10</f>
        <v>717.474557</v>
      </c>
      <c r="AO10" s="129">
        <v>634.15744199999995</v>
      </c>
      <c r="AP10" s="129">
        <v>81.327189000000004</v>
      </c>
      <c r="AQ10" s="129">
        <f>AO10+AP10</f>
        <v>715.48463099999992</v>
      </c>
      <c r="AR10" s="129">
        <v>629.15745600000002</v>
      </c>
      <c r="AS10" s="129">
        <v>81.327189000000004</v>
      </c>
      <c r="AT10" s="129">
        <f>AR10+AS10</f>
        <v>710.484645</v>
      </c>
      <c r="AU10" s="129">
        <v>617.46029499999997</v>
      </c>
      <c r="AV10" s="129">
        <v>81.327189000000004</v>
      </c>
      <c r="AW10" s="129">
        <f>AU10+AV10</f>
        <v>698.78748399999995</v>
      </c>
      <c r="AX10" s="129">
        <v>612.22027200000002</v>
      </c>
      <c r="AY10" s="129">
        <v>81.327189000000004</v>
      </c>
      <c r="AZ10" s="129">
        <f>AX10+AY10</f>
        <v>693.547461</v>
      </c>
      <c r="BA10" s="129">
        <v>607.32018900000003</v>
      </c>
      <c r="BB10" s="129">
        <v>81.327189000000004</v>
      </c>
      <c r="BC10" s="129">
        <f>BA10+BB10</f>
        <v>688.647378</v>
      </c>
      <c r="BD10" s="129">
        <v>610.79522899999995</v>
      </c>
      <c r="BE10" s="129">
        <v>81.327189000000004</v>
      </c>
      <c r="BF10" s="129">
        <f>BD10+BE10</f>
        <v>692.12241799999993</v>
      </c>
      <c r="BG10" s="129">
        <v>610.29525799999999</v>
      </c>
      <c r="BH10" s="129">
        <v>81.364111999999992</v>
      </c>
      <c r="BI10" s="129">
        <f>BG10+BH10</f>
        <v>691.65936999999997</v>
      </c>
      <c r="BJ10" s="129">
        <v>608.15727200000003</v>
      </c>
      <c r="BK10" s="129">
        <v>81.364111999999992</v>
      </c>
      <c r="BL10" s="129">
        <f>BJ10+BK10</f>
        <v>689.52138400000001</v>
      </c>
      <c r="BM10" s="5" t="s">
        <v>26</v>
      </c>
    </row>
    <row r="11" spans="1:65" x14ac:dyDescent="0.25">
      <c r="A11" s="30" t="s">
        <v>8</v>
      </c>
      <c r="B11" s="130">
        <v>908.59927500000003</v>
      </c>
      <c r="C11" s="130">
        <v>79.174738000000005</v>
      </c>
      <c r="D11" s="130">
        <f>SUM(B11:C11)</f>
        <v>987.77401300000008</v>
      </c>
      <c r="E11" s="130">
        <v>908.59927500000003</v>
      </c>
      <c r="F11" s="130">
        <v>79.174738000000005</v>
      </c>
      <c r="G11" s="130">
        <f>SUM(E11:F11)</f>
        <v>987.77401300000008</v>
      </c>
      <c r="H11" s="130">
        <v>908.59927500000003</v>
      </c>
      <c r="I11" s="130">
        <v>79.174738000000005</v>
      </c>
      <c r="J11" s="130">
        <f>SUM(H11:I11)</f>
        <v>987.77401300000008</v>
      </c>
      <c r="K11" s="130">
        <v>908.59927500000003</v>
      </c>
      <c r="L11" s="130">
        <v>79.174738000000005</v>
      </c>
      <c r="M11" s="130">
        <f>SUM(K11:L11)</f>
        <v>987.77401300000008</v>
      </c>
      <c r="N11" s="130">
        <v>908.60427500000003</v>
      </c>
      <c r="O11" s="130">
        <v>79.174738000000005</v>
      </c>
      <c r="P11" s="130">
        <f>SUM(N11:O11)</f>
        <v>987.77901300000008</v>
      </c>
      <c r="Q11" s="130">
        <v>911.25707299999999</v>
      </c>
      <c r="R11" s="130">
        <v>79.174738000000005</v>
      </c>
      <c r="S11" s="130">
        <f>SUM(Q11:R11)</f>
        <v>990.43181100000004</v>
      </c>
      <c r="T11" s="130">
        <v>911.25707299999999</v>
      </c>
      <c r="U11" s="130">
        <v>79.174738000000005</v>
      </c>
      <c r="V11" s="130">
        <f>SUM(T11:U11)</f>
        <v>990.43181100000004</v>
      </c>
      <c r="W11" s="130">
        <v>911.26207299999999</v>
      </c>
      <c r="X11" s="130">
        <v>79.174738000000005</v>
      </c>
      <c r="Y11" s="130">
        <f>SUM(W11:X11)</f>
        <v>990.43681100000003</v>
      </c>
      <c r="Z11" s="130">
        <v>911.25707299999999</v>
      </c>
      <c r="AA11" s="130">
        <v>79.174738000000005</v>
      </c>
      <c r="AB11" s="130">
        <f>SUM(Z11:AA11)</f>
        <v>990.43181100000004</v>
      </c>
      <c r="AC11" s="130">
        <v>911.25707299999999</v>
      </c>
      <c r="AD11" s="130">
        <v>79.174738000000005</v>
      </c>
      <c r="AE11" s="130">
        <f>SUM(AC11:AD11)</f>
        <v>990.43181100000004</v>
      </c>
      <c r="AF11" s="130">
        <v>906.72187299999996</v>
      </c>
      <c r="AG11" s="130">
        <v>79.811588999999998</v>
      </c>
      <c r="AH11" s="130">
        <f>SUM(AF11:AG11)</f>
        <v>986.53346199999999</v>
      </c>
      <c r="AI11" s="130">
        <v>906.72187299999996</v>
      </c>
      <c r="AJ11" s="130">
        <v>79.811588999999998</v>
      </c>
      <c r="AK11" s="130">
        <f>SUM(AI11:AJ11)</f>
        <v>986.53346199999999</v>
      </c>
      <c r="AL11" s="130">
        <v>906.72187299999996</v>
      </c>
      <c r="AM11" s="130">
        <v>79.811588999999998</v>
      </c>
      <c r="AN11" s="130">
        <f>SUM(AL11:AM11)</f>
        <v>986.53346199999999</v>
      </c>
      <c r="AO11" s="130">
        <v>906.72187299999996</v>
      </c>
      <c r="AP11" s="130">
        <v>79.811588999999998</v>
      </c>
      <c r="AQ11" s="130">
        <f>SUM(AO11:AP11)</f>
        <v>986.53346199999999</v>
      </c>
      <c r="AR11" s="130">
        <v>906.72187299999996</v>
      </c>
      <c r="AS11" s="130">
        <v>79.811588999999998</v>
      </c>
      <c r="AT11" s="130">
        <f>SUM(AR11:AS11)</f>
        <v>986.53346199999999</v>
      </c>
      <c r="AU11" s="130">
        <v>909.68535899999995</v>
      </c>
      <c r="AV11" s="130">
        <v>79.811588999999998</v>
      </c>
      <c r="AW11" s="130">
        <f>SUM(AU11:AV11)</f>
        <v>989.49694799999997</v>
      </c>
      <c r="AX11" s="130">
        <v>909.68535899999995</v>
      </c>
      <c r="AY11" s="130">
        <v>79.811588999999998</v>
      </c>
      <c r="AZ11" s="130">
        <f>SUM(AX11:AY11)</f>
        <v>989.49694799999997</v>
      </c>
      <c r="BA11" s="130">
        <v>909.68535899999995</v>
      </c>
      <c r="BB11" s="130">
        <v>79.811588999999998</v>
      </c>
      <c r="BC11" s="130">
        <f>SUM(BA11:BB11)</f>
        <v>989.49694799999997</v>
      </c>
      <c r="BD11" s="130">
        <v>909.68535899999995</v>
      </c>
      <c r="BE11" s="130">
        <v>79.811588999999998</v>
      </c>
      <c r="BF11" s="130">
        <f>SUM(BD11:BE11)</f>
        <v>989.49694799999997</v>
      </c>
      <c r="BG11" s="130">
        <v>909.68535899999995</v>
      </c>
      <c r="BH11" s="130">
        <v>79.848511999999999</v>
      </c>
      <c r="BI11" s="130">
        <f>SUM(BG11:BH11)</f>
        <v>989.53387099999998</v>
      </c>
      <c r="BJ11" s="130">
        <v>909.68535899999995</v>
      </c>
      <c r="BK11" s="130">
        <v>79.848511999999999</v>
      </c>
      <c r="BL11" s="130">
        <f>SUM(BJ11:BK11)</f>
        <v>989.53387099999998</v>
      </c>
      <c r="BM11" s="6" t="s">
        <v>8</v>
      </c>
    </row>
    <row r="12" spans="1:65" x14ac:dyDescent="0.25">
      <c r="A12" s="31" t="s">
        <v>9</v>
      </c>
      <c r="B12" s="131">
        <v>301.243245</v>
      </c>
      <c r="C12" s="131">
        <v>-2.0108999999999999</v>
      </c>
      <c r="D12" s="130">
        <f>SUM(B12:C12)</f>
        <v>299.23234500000001</v>
      </c>
      <c r="E12" s="131">
        <v>301.65825100000001</v>
      </c>
      <c r="F12" s="131">
        <v>-2.0108999999999999</v>
      </c>
      <c r="G12" s="130">
        <f>SUM(E12:F12)</f>
        <v>299.64735100000001</v>
      </c>
      <c r="H12" s="131">
        <v>302.34327400000001</v>
      </c>
      <c r="I12" s="131">
        <v>-2.0108999999999999</v>
      </c>
      <c r="J12" s="130">
        <f>SUM(H12:I12)</f>
        <v>300.33237400000002</v>
      </c>
      <c r="K12" s="131">
        <v>302.34329500000001</v>
      </c>
      <c r="L12" s="131">
        <v>-2.0108999999999999</v>
      </c>
      <c r="M12" s="130">
        <f>SUM(K12:L12)</f>
        <v>300.33239500000002</v>
      </c>
      <c r="N12" s="131">
        <v>301.82433700000001</v>
      </c>
      <c r="O12" s="131">
        <v>-2.0108999999999999</v>
      </c>
      <c r="P12" s="130">
        <f>SUM(N12:O12)</f>
        <v>299.81343700000002</v>
      </c>
      <c r="Q12" s="131">
        <v>301.82430900000003</v>
      </c>
      <c r="R12" s="131">
        <v>-2.0108999999999999</v>
      </c>
      <c r="S12" s="130">
        <f>SUM(Q12:R12)</f>
        <v>299.81340900000004</v>
      </c>
      <c r="T12" s="131">
        <v>293.24856999999997</v>
      </c>
      <c r="U12" s="131">
        <v>-2.0108999999999999</v>
      </c>
      <c r="V12" s="130">
        <f>SUM(T12:U12)</f>
        <v>291.23766999999998</v>
      </c>
      <c r="W12" s="131">
        <v>269.13115099999999</v>
      </c>
      <c r="X12" s="131">
        <v>-2.0108999999999999</v>
      </c>
      <c r="Y12" s="130">
        <f>SUM(W12:X12)</f>
        <v>267.120251</v>
      </c>
      <c r="Z12" s="131">
        <v>269.411609</v>
      </c>
      <c r="AA12" s="131">
        <v>-2.0108999999999999</v>
      </c>
      <c r="AB12" s="130">
        <f>SUM(Z12:AA12)</f>
        <v>267.40070900000001</v>
      </c>
      <c r="AC12" s="131">
        <v>270.130517</v>
      </c>
      <c r="AD12" s="131">
        <v>-1.7174</v>
      </c>
      <c r="AE12" s="130">
        <f>SUM(AC12:AD12)</f>
        <v>268.413117</v>
      </c>
      <c r="AF12" s="131">
        <v>269.96544799999998</v>
      </c>
      <c r="AG12" s="131">
        <v>-1.5156000000000001</v>
      </c>
      <c r="AH12" s="130">
        <f>SUM(AF12:AG12)</f>
        <v>268.44984799999997</v>
      </c>
      <c r="AI12" s="131">
        <v>271.53452299999998</v>
      </c>
      <c r="AJ12" s="131">
        <v>-1.5156000000000001</v>
      </c>
      <c r="AK12" s="130">
        <f>SUM(AI12:AJ12)</f>
        <v>270.01892299999997</v>
      </c>
      <c r="AL12" s="131">
        <v>270.57450499999999</v>
      </c>
      <c r="AM12" s="131">
        <v>-1.5156000000000001</v>
      </c>
      <c r="AN12" s="130">
        <f>SUM(AL12:AM12)</f>
        <v>269.05890499999998</v>
      </c>
      <c r="AO12" s="131">
        <v>272.56443100000001</v>
      </c>
      <c r="AP12" s="131">
        <v>-1.5156000000000001</v>
      </c>
      <c r="AQ12" s="130">
        <f>SUM(AO12:AP12)</f>
        <v>271.04883100000001</v>
      </c>
      <c r="AR12" s="131">
        <v>277.56441699999999</v>
      </c>
      <c r="AS12" s="131">
        <v>-1.5156000000000001</v>
      </c>
      <c r="AT12" s="130">
        <f>SUM(AR12:AS12)</f>
        <v>276.04881699999999</v>
      </c>
      <c r="AU12" s="131">
        <v>292.22506399999997</v>
      </c>
      <c r="AV12" s="131">
        <v>-1.5156000000000001</v>
      </c>
      <c r="AW12" s="130">
        <f>SUM(AU12:AV12)</f>
        <v>290.70946399999997</v>
      </c>
      <c r="AX12" s="131">
        <v>297.46508699999998</v>
      </c>
      <c r="AY12" s="131">
        <v>-1.5156000000000001</v>
      </c>
      <c r="AZ12" s="130">
        <f>SUM(AX12:AY12)</f>
        <v>295.94948699999998</v>
      </c>
      <c r="BA12" s="131">
        <v>302.36516999999998</v>
      </c>
      <c r="BB12" s="131">
        <v>-1.5156000000000001</v>
      </c>
      <c r="BC12" s="130">
        <f>SUM(BA12:BB12)</f>
        <v>300.84956999999997</v>
      </c>
      <c r="BD12" s="131">
        <v>298.89013</v>
      </c>
      <c r="BE12" s="131">
        <v>-1.5156000000000001</v>
      </c>
      <c r="BF12" s="130">
        <f>SUM(BD12:BE12)</f>
        <v>297.37452999999999</v>
      </c>
      <c r="BG12" s="131">
        <v>299.39010100000002</v>
      </c>
      <c r="BH12" s="131">
        <v>-1.5156000000000001</v>
      </c>
      <c r="BI12" s="130">
        <f>SUM(BG12:BH12)</f>
        <v>297.87450100000001</v>
      </c>
      <c r="BJ12" s="131">
        <v>301.52808700000003</v>
      </c>
      <c r="BK12" s="131">
        <v>-1.5156000000000001</v>
      </c>
      <c r="BL12" s="130">
        <f>SUM(BJ12:BK12)</f>
        <v>300.01248700000002</v>
      </c>
      <c r="BM12" s="7" t="s">
        <v>27</v>
      </c>
    </row>
    <row r="13" spans="1:65" x14ac:dyDescent="0.25">
      <c r="A13" s="32" t="s">
        <v>10</v>
      </c>
      <c r="B13" s="132">
        <f>SUM(B14:B16,B18:B19)</f>
        <v>1870.7704180000001</v>
      </c>
      <c r="C13" s="132">
        <f>SUM(C14:C16,C18:C19)</f>
        <v>344.03488600000003</v>
      </c>
      <c r="D13" s="132">
        <f t="shared" ref="D13:D20" si="3">B13+C13</f>
        <v>2214.805304</v>
      </c>
      <c r="E13" s="132">
        <f>SUM(E14:E16,E18:E19)</f>
        <v>1869.0959850000002</v>
      </c>
      <c r="F13" s="132">
        <f>SUM(F14:F16,F18:F19)</f>
        <v>345.41485999999998</v>
      </c>
      <c r="G13" s="132">
        <f t="shared" ref="G13:G20" si="4">E13+F13</f>
        <v>2214.5108450000002</v>
      </c>
      <c r="H13" s="132">
        <f>SUM(H14:H16,H18:H19)</f>
        <v>1868.7265950000001</v>
      </c>
      <c r="I13" s="132">
        <f>SUM(I14:I16,I18:I19)</f>
        <v>345.38342499999999</v>
      </c>
      <c r="J13" s="132">
        <f t="shared" ref="J13:J20" si="5">H13+I13</f>
        <v>2214.1100200000001</v>
      </c>
      <c r="K13" s="132">
        <f>SUM(K14:K16,K18:K19)</f>
        <v>1868.1130109999999</v>
      </c>
      <c r="L13" s="132">
        <f>SUM(L14:L16,L18:L19)</f>
        <v>345.356044</v>
      </c>
      <c r="M13" s="132">
        <f t="shared" ref="M13:M20" si="6">K13+L13</f>
        <v>2213.469055</v>
      </c>
      <c r="N13" s="132">
        <f>SUM(N14:N16,N18:N19)</f>
        <v>1869.283545</v>
      </c>
      <c r="O13" s="132">
        <f>SUM(O14:O16,O18:O19)</f>
        <v>345.48841499999997</v>
      </c>
      <c r="P13" s="132">
        <f t="shared" ref="P13:P20" si="7">N13+O13</f>
        <v>2214.77196</v>
      </c>
      <c r="Q13" s="132">
        <f>SUM(Q14:Q16,Q18:Q19)</f>
        <v>1878.6147559999999</v>
      </c>
      <c r="R13" s="132">
        <f>SUM(R14:R16,R18:R19)</f>
        <v>345.12634000000003</v>
      </c>
      <c r="S13" s="132">
        <f t="shared" ref="S13:S20" si="8">Q13+R13</f>
        <v>2223.7410959999997</v>
      </c>
      <c r="T13" s="132">
        <f>SUM(T14:T16,T18:T19)</f>
        <v>1879.9283970000001</v>
      </c>
      <c r="U13" s="132">
        <f>SUM(U14:U16,U18:U19)</f>
        <v>344.95042000000001</v>
      </c>
      <c r="V13" s="132">
        <f t="shared" ref="V13:V20" si="9">T13+U13</f>
        <v>2224.8788170000003</v>
      </c>
      <c r="W13" s="132">
        <f>SUM(W14:W16,W18:W19)</f>
        <v>1879.2181810000002</v>
      </c>
      <c r="X13" s="132">
        <f>SUM(X14:X16,X18:X19)</f>
        <v>344.96662000000003</v>
      </c>
      <c r="Y13" s="132">
        <f t="shared" ref="Y13:Y20" si="10">W13+X13</f>
        <v>2224.1848010000003</v>
      </c>
      <c r="Z13" s="132">
        <f>SUM(Z14:Z16,Z18:Z19)</f>
        <v>1879.644918</v>
      </c>
      <c r="AA13" s="132">
        <f>SUM(AA14:AA16,AA18:AA19)</f>
        <v>344.97044299999999</v>
      </c>
      <c r="AB13" s="132">
        <f t="shared" ref="AB13:AB20" si="11">Z13+AA13</f>
        <v>2224.6153610000001</v>
      </c>
      <c r="AC13" s="132">
        <f>SUM(AC14:AC16,AC18:AC19)</f>
        <v>1879.9947770000001</v>
      </c>
      <c r="AD13" s="132">
        <f>SUM(AD14:AD16,AD18:AD19)</f>
        <v>344.91950199999997</v>
      </c>
      <c r="AE13" s="132">
        <f t="shared" ref="AE13:AE20" si="12">AC13+AD13</f>
        <v>2224.9142790000001</v>
      </c>
      <c r="AF13" s="132">
        <f>SUM(AF14:AF16,AF18:AF19)</f>
        <v>1852.9321089999999</v>
      </c>
      <c r="AG13" s="132">
        <f>SUM(AG14:AG16,AG18:AG19)</f>
        <v>348.20808599999998</v>
      </c>
      <c r="AH13" s="132">
        <f t="shared" ref="AH13:AH20" si="13">AF13+AG13</f>
        <v>2201.1401949999999</v>
      </c>
      <c r="AI13" s="132">
        <f>SUM(AI14:AI16,AI18:AI19)</f>
        <v>1854.9922900000001</v>
      </c>
      <c r="AJ13" s="132">
        <f>SUM(AJ14:AJ16,AJ18:AJ19)</f>
        <v>349.53280699999999</v>
      </c>
      <c r="AK13" s="132">
        <f t="shared" ref="AK13:AK20" si="14">AI13+AJ13</f>
        <v>2204.5250970000002</v>
      </c>
      <c r="AL13" s="132">
        <f>SUM(AL14:AL16,AL18:AL19)</f>
        <v>1854.8529520000002</v>
      </c>
      <c r="AM13" s="132">
        <f>SUM(AM14:AM16,AM18:AM19)</f>
        <v>350.054911</v>
      </c>
      <c r="AN13" s="132">
        <f t="shared" ref="AN13:AN20" si="15">AL13+AM13</f>
        <v>2204.9078630000004</v>
      </c>
      <c r="AO13" s="132">
        <f>SUM(AO14:AO16,AO18:AO19)</f>
        <v>1852.488253</v>
      </c>
      <c r="AP13" s="132">
        <f>SUM(AP14:AP16,AP18:AP19)</f>
        <v>349.84167100000002</v>
      </c>
      <c r="AQ13" s="132">
        <f t="shared" ref="AQ13:AQ20" si="16">AO13+AP13</f>
        <v>2202.3299240000001</v>
      </c>
      <c r="AR13" s="132">
        <f>SUM(AR14:AR16,AR18:AR19)</f>
        <v>1854.2107719999999</v>
      </c>
      <c r="AS13" s="132">
        <f>SUM(AS14:AS16,AS18:AS19)</f>
        <v>349.61795100000001</v>
      </c>
      <c r="AT13" s="132">
        <f t="shared" ref="AT13:AT20" si="17">AR13+AS13</f>
        <v>2203.8287230000001</v>
      </c>
      <c r="AU13" s="132">
        <f>SUM(AU14:AU16,AU18:AU19)</f>
        <v>1868.9920900000002</v>
      </c>
      <c r="AV13" s="132">
        <f>SUM(AV14:AV16,AV18:AV19)</f>
        <v>349.17084800000003</v>
      </c>
      <c r="AW13" s="132">
        <f t="shared" ref="AW13:AW20" si="18">AU13+AV13</f>
        <v>2218.1629380000004</v>
      </c>
      <c r="AX13" s="132">
        <f>SUM(AX14:AX16,AX18:AX19)</f>
        <v>1871.0601250000002</v>
      </c>
      <c r="AY13" s="132">
        <f>SUM(AY14:AY16,AY18:AY19)</f>
        <v>349.18823300000003</v>
      </c>
      <c r="AZ13" s="132">
        <f t="shared" ref="AZ13:AZ20" si="19">AX13+AY13</f>
        <v>2220.2483580000003</v>
      </c>
      <c r="BA13" s="132">
        <f>SUM(BA14:BA16,BA18:BA19)</f>
        <v>1876.6448479999999</v>
      </c>
      <c r="BB13" s="132">
        <f>SUM(BB14:BB16,BB18:BB19)</f>
        <v>349.34540100000004</v>
      </c>
      <c r="BC13" s="132">
        <f t="shared" ref="BC13:BC20" si="20">BA13+BB13</f>
        <v>2225.9902489999999</v>
      </c>
      <c r="BD13" s="132">
        <f>SUM(BD14:BD16,BD18:BD19)</f>
        <v>1875.4621799999998</v>
      </c>
      <c r="BE13" s="132">
        <f>SUM(BE14:BE16,BE18:BE19)</f>
        <v>349.13270599999998</v>
      </c>
      <c r="BF13" s="132">
        <f t="shared" ref="BF13:BF20" si="21">BD13+BE13</f>
        <v>2224.5948859999999</v>
      </c>
      <c r="BG13" s="132">
        <f>SUM(BG14:BG16,BG18:BG19)</f>
        <v>1876.1606310000002</v>
      </c>
      <c r="BH13" s="132">
        <f>SUM(BH14:BH16,BH18:BH19)</f>
        <v>352.22373199999998</v>
      </c>
      <c r="BI13" s="132">
        <f t="shared" ref="BI13:BI20" si="22">BG13+BH13</f>
        <v>2228.3843630000001</v>
      </c>
      <c r="BJ13" s="132">
        <f>SUM(BJ14:BJ16,BJ18:BJ19)</f>
        <v>1876.8801920000001</v>
      </c>
      <c r="BK13" s="132">
        <f>SUM(BK14:BK16,BK18:BK19)</f>
        <v>352.30010700000003</v>
      </c>
      <c r="BL13" s="132">
        <f t="shared" ref="BL13:BL20" si="23">BJ13+BK13</f>
        <v>2229.1802990000001</v>
      </c>
      <c r="BM13" s="8" t="s">
        <v>10</v>
      </c>
    </row>
    <row r="14" spans="1:65" x14ac:dyDescent="0.25">
      <c r="A14" s="26" t="s">
        <v>11</v>
      </c>
      <c r="B14" s="133">
        <v>113.470906</v>
      </c>
      <c r="C14" s="133">
        <v>22.117955000000002</v>
      </c>
      <c r="D14" s="133">
        <f t="shared" si="3"/>
        <v>135.58886100000001</v>
      </c>
      <c r="E14" s="133">
        <v>113.456856</v>
      </c>
      <c r="F14" s="133">
        <v>22.717955000000003</v>
      </c>
      <c r="G14" s="133">
        <f t="shared" si="4"/>
        <v>136.17481100000001</v>
      </c>
      <c r="H14" s="133">
        <v>113.60985599999999</v>
      </c>
      <c r="I14" s="133">
        <v>22.747955000000001</v>
      </c>
      <c r="J14" s="133">
        <f t="shared" si="5"/>
        <v>136.357811</v>
      </c>
      <c r="K14" s="133">
        <v>113.74985599999999</v>
      </c>
      <c r="L14" s="133">
        <v>22.757955000000003</v>
      </c>
      <c r="M14" s="133">
        <f t="shared" si="6"/>
        <v>136.507811</v>
      </c>
      <c r="N14" s="133">
        <v>113.503456</v>
      </c>
      <c r="O14" s="133">
        <v>22.796955000000001</v>
      </c>
      <c r="P14" s="133">
        <f t="shared" si="7"/>
        <v>136.300411</v>
      </c>
      <c r="Q14" s="133">
        <v>114.45199100000001</v>
      </c>
      <c r="R14" s="133">
        <v>22.818955000000003</v>
      </c>
      <c r="S14" s="133">
        <f t="shared" si="8"/>
        <v>137.27094600000001</v>
      </c>
      <c r="T14" s="133">
        <v>114.631377</v>
      </c>
      <c r="U14" s="133">
        <v>22.868955000000003</v>
      </c>
      <c r="V14" s="133">
        <f t="shared" si="9"/>
        <v>137.50033200000001</v>
      </c>
      <c r="W14" s="133">
        <v>114.66877700000001</v>
      </c>
      <c r="X14" s="133">
        <v>22.899806999999999</v>
      </c>
      <c r="Y14" s="133">
        <f t="shared" si="10"/>
        <v>137.56858400000002</v>
      </c>
      <c r="Z14" s="133">
        <v>114.721277</v>
      </c>
      <c r="AA14" s="133">
        <v>22.878406999999999</v>
      </c>
      <c r="AB14" s="133">
        <f t="shared" si="11"/>
        <v>137.599684</v>
      </c>
      <c r="AC14" s="133">
        <v>114.862377</v>
      </c>
      <c r="AD14" s="133">
        <v>22.888407000000001</v>
      </c>
      <c r="AE14" s="133">
        <f t="shared" si="12"/>
        <v>137.75078400000001</v>
      </c>
      <c r="AF14" s="133">
        <v>108.981998</v>
      </c>
      <c r="AG14" s="133">
        <v>23.043264999999998</v>
      </c>
      <c r="AH14" s="133">
        <f t="shared" si="13"/>
        <v>132.025263</v>
      </c>
      <c r="AI14" s="133">
        <v>109.33229799999999</v>
      </c>
      <c r="AJ14" s="133">
        <v>23.248464999999999</v>
      </c>
      <c r="AK14" s="133">
        <f t="shared" si="14"/>
        <v>132.58076299999999</v>
      </c>
      <c r="AL14" s="133">
        <v>109.683577</v>
      </c>
      <c r="AM14" s="133">
        <v>23.235465000000001</v>
      </c>
      <c r="AN14" s="133">
        <f t="shared" si="15"/>
        <v>132.91904199999999</v>
      </c>
      <c r="AO14" s="133">
        <v>110.049063</v>
      </c>
      <c r="AP14" s="133">
        <v>23.348320000000001</v>
      </c>
      <c r="AQ14" s="133">
        <f t="shared" si="16"/>
        <v>133.39738299999999</v>
      </c>
      <c r="AR14" s="133">
        <v>110.119209</v>
      </c>
      <c r="AS14" s="133">
        <v>23.292756999999998</v>
      </c>
      <c r="AT14" s="133">
        <f t="shared" si="17"/>
        <v>133.41196600000001</v>
      </c>
      <c r="AU14" s="133">
        <v>111.898951</v>
      </c>
      <c r="AV14" s="133">
        <v>23.287756999999999</v>
      </c>
      <c r="AW14" s="133">
        <f t="shared" si="18"/>
        <v>135.18670800000001</v>
      </c>
      <c r="AX14" s="133">
        <v>111.958451</v>
      </c>
      <c r="AY14" s="133">
        <v>23.378876999999999</v>
      </c>
      <c r="AZ14" s="133">
        <f t="shared" si="19"/>
        <v>135.33732799999999</v>
      </c>
      <c r="BA14" s="133">
        <v>111.96945100000001</v>
      </c>
      <c r="BB14" s="133">
        <v>23.618080999999997</v>
      </c>
      <c r="BC14" s="133">
        <f t="shared" si="20"/>
        <v>135.58753200000001</v>
      </c>
      <c r="BD14" s="133">
        <v>111.97564199999999</v>
      </c>
      <c r="BE14" s="133">
        <v>23.476080999999997</v>
      </c>
      <c r="BF14" s="133">
        <f t="shared" si="21"/>
        <v>135.45172299999999</v>
      </c>
      <c r="BG14" s="133">
        <v>112.267042</v>
      </c>
      <c r="BH14" s="133">
        <v>24.231017000000001</v>
      </c>
      <c r="BI14" s="133">
        <f t="shared" si="22"/>
        <v>136.49805900000001</v>
      </c>
      <c r="BJ14" s="133">
        <v>111.973342</v>
      </c>
      <c r="BK14" s="133">
        <v>24.231817000000003</v>
      </c>
      <c r="BL14" s="133">
        <f t="shared" si="23"/>
        <v>136.20515900000001</v>
      </c>
      <c r="BM14" s="2" t="s">
        <v>28</v>
      </c>
    </row>
    <row r="15" spans="1:65" x14ac:dyDescent="0.25">
      <c r="A15" s="57" t="s">
        <v>42</v>
      </c>
      <c r="B15" s="128">
        <v>457.04400299999998</v>
      </c>
      <c r="C15" s="128">
        <v>154.679033</v>
      </c>
      <c r="D15" s="133">
        <f t="shared" si="3"/>
        <v>611.72303599999998</v>
      </c>
      <c r="E15" s="128">
        <v>457.08752200000004</v>
      </c>
      <c r="F15" s="128">
        <v>155.00230299999998</v>
      </c>
      <c r="G15" s="133">
        <f t="shared" si="4"/>
        <v>612.08982500000002</v>
      </c>
      <c r="H15" s="128">
        <v>457.63371000000001</v>
      </c>
      <c r="I15" s="128">
        <v>155.03230300000001</v>
      </c>
      <c r="J15" s="133">
        <f t="shared" si="5"/>
        <v>612.66601300000002</v>
      </c>
      <c r="K15" s="128">
        <v>457.70490999999998</v>
      </c>
      <c r="L15" s="128">
        <v>155.12230299999999</v>
      </c>
      <c r="M15" s="133">
        <f t="shared" si="6"/>
        <v>612.82721300000003</v>
      </c>
      <c r="N15" s="128">
        <v>457.55051000000003</v>
      </c>
      <c r="O15" s="128">
        <v>155.13080300000001</v>
      </c>
      <c r="P15" s="133">
        <f t="shared" si="7"/>
        <v>612.68131300000005</v>
      </c>
      <c r="Q15" s="128">
        <v>460.46846299999999</v>
      </c>
      <c r="R15" s="128">
        <v>155.13580300000001</v>
      </c>
      <c r="S15" s="133">
        <f t="shared" si="8"/>
        <v>615.60426600000005</v>
      </c>
      <c r="T15" s="128">
        <v>460.56868399999996</v>
      </c>
      <c r="U15" s="128">
        <v>155.15580299999999</v>
      </c>
      <c r="V15" s="133">
        <f t="shared" si="9"/>
        <v>615.72448699999995</v>
      </c>
      <c r="W15" s="128">
        <v>460.547684</v>
      </c>
      <c r="X15" s="128">
        <v>155.18580300000002</v>
      </c>
      <c r="Y15" s="133">
        <f t="shared" si="10"/>
        <v>615.73348699999997</v>
      </c>
      <c r="Z15" s="128">
        <v>461.074184</v>
      </c>
      <c r="AA15" s="128">
        <v>155.29080300000001</v>
      </c>
      <c r="AB15" s="133">
        <f t="shared" si="11"/>
        <v>616.36498700000004</v>
      </c>
      <c r="AC15" s="128">
        <v>461.26088400000003</v>
      </c>
      <c r="AD15" s="128">
        <v>155.29280299999999</v>
      </c>
      <c r="AE15" s="133">
        <f t="shared" si="12"/>
        <v>616.55368700000008</v>
      </c>
      <c r="AF15" s="128">
        <v>457.00294200000002</v>
      </c>
      <c r="AG15" s="128">
        <v>156.49695600000001</v>
      </c>
      <c r="AH15" s="133">
        <f t="shared" si="13"/>
        <v>613.49989800000003</v>
      </c>
      <c r="AI15" s="128">
        <v>456.504077</v>
      </c>
      <c r="AJ15" s="128">
        <v>156.508869</v>
      </c>
      <c r="AK15" s="133">
        <f t="shared" si="14"/>
        <v>613.01294600000006</v>
      </c>
      <c r="AL15" s="128">
        <v>456.16691400000002</v>
      </c>
      <c r="AM15" s="128">
        <v>156.64726899999999</v>
      </c>
      <c r="AN15" s="133">
        <f t="shared" si="15"/>
        <v>612.81418299999996</v>
      </c>
      <c r="AO15" s="128">
        <v>456.163656</v>
      </c>
      <c r="AP15" s="128">
        <v>156.71526900000001</v>
      </c>
      <c r="AQ15" s="133">
        <f t="shared" si="16"/>
        <v>612.87892499999998</v>
      </c>
      <c r="AR15" s="128">
        <v>456.04627400000004</v>
      </c>
      <c r="AS15" s="128">
        <v>156.708269</v>
      </c>
      <c r="AT15" s="133">
        <f t="shared" si="17"/>
        <v>612.75454300000001</v>
      </c>
      <c r="AU15" s="128">
        <v>465.96711900000003</v>
      </c>
      <c r="AV15" s="128">
        <v>156.72526900000003</v>
      </c>
      <c r="AW15" s="133">
        <f t="shared" si="18"/>
        <v>622.69238800000005</v>
      </c>
      <c r="AX15" s="128">
        <v>466.43061899999998</v>
      </c>
      <c r="AY15" s="128">
        <v>156.72276900000003</v>
      </c>
      <c r="AZ15" s="133">
        <f t="shared" si="19"/>
        <v>623.15338799999995</v>
      </c>
      <c r="BA15" s="128">
        <v>466.83387199999999</v>
      </c>
      <c r="BB15" s="128">
        <v>156.72776900000002</v>
      </c>
      <c r="BC15" s="133">
        <f t="shared" si="20"/>
        <v>623.56164100000001</v>
      </c>
      <c r="BD15" s="128">
        <v>466.82207800000003</v>
      </c>
      <c r="BE15" s="128">
        <v>156.740769</v>
      </c>
      <c r="BF15" s="133">
        <f t="shared" si="21"/>
        <v>623.56284700000003</v>
      </c>
      <c r="BG15" s="128">
        <v>466.42357800000002</v>
      </c>
      <c r="BH15" s="128">
        <v>158.73987899999997</v>
      </c>
      <c r="BI15" s="133">
        <f t="shared" si="22"/>
        <v>625.16345699999999</v>
      </c>
      <c r="BJ15" s="128">
        <v>466.47904400000004</v>
      </c>
      <c r="BK15" s="128">
        <v>158.82097900000002</v>
      </c>
      <c r="BL15" s="133">
        <f t="shared" si="23"/>
        <v>625.30002300000001</v>
      </c>
      <c r="BM15" s="20" t="s">
        <v>43</v>
      </c>
    </row>
    <row r="16" spans="1:65" x14ac:dyDescent="0.25">
      <c r="A16" s="21" t="s">
        <v>12</v>
      </c>
      <c r="B16" s="134">
        <v>958.03780400000005</v>
      </c>
      <c r="C16" s="134">
        <v>17.627766999999999</v>
      </c>
      <c r="D16" s="133">
        <f t="shared" si="3"/>
        <v>975.665571</v>
      </c>
      <c r="E16" s="134">
        <v>955.85728700000004</v>
      </c>
      <c r="F16" s="134">
        <v>18.115987000000001</v>
      </c>
      <c r="G16" s="133">
        <f t="shared" si="4"/>
        <v>973.97327400000006</v>
      </c>
      <c r="H16" s="134">
        <v>954.53401799999995</v>
      </c>
      <c r="I16" s="134">
        <v>18.049851000000004</v>
      </c>
      <c r="J16" s="133">
        <f t="shared" si="5"/>
        <v>972.58386899999994</v>
      </c>
      <c r="K16" s="134">
        <v>953.38835700000004</v>
      </c>
      <c r="L16" s="134">
        <v>17.945411</v>
      </c>
      <c r="M16" s="133">
        <f t="shared" si="6"/>
        <v>971.33376800000008</v>
      </c>
      <c r="N16" s="134">
        <v>954.59079499999996</v>
      </c>
      <c r="O16" s="134">
        <v>18.05808</v>
      </c>
      <c r="P16" s="133">
        <f t="shared" si="7"/>
        <v>972.64887499999998</v>
      </c>
      <c r="Q16" s="134">
        <v>958.83700899999997</v>
      </c>
      <c r="R16" s="134">
        <v>17.708080000000002</v>
      </c>
      <c r="S16" s="133">
        <f t="shared" si="8"/>
        <v>976.54508899999996</v>
      </c>
      <c r="T16" s="134">
        <v>958.09363499999995</v>
      </c>
      <c r="U16" s="134">
        <v>17.478599000000003</v>
      </c>
      <c r="V16" s="133">
        <f t="shared" si="9"/>
        <v>975.57223399999998</v>
      </c>
      <c r="W16" s="134">
        <v>956.45667400000002</v>
      </c>
      <c r="X16" s="134">
        <v>17.556832000000004</v>
      </c>
      <c r="Y16" s="133">
        <f t="shared" si="10"/>
        <v>974.01350600000001</v>
      </c>
      <c r="Z16" s="134">
        <v>955.60999200000003</v>
      </c>
      <c r="AA16" s="134">
        <v>17.517631999999999</v>
      </c>
      <c r="AB16" s="133">
        <f t="shared" si="11"/>
        <v>973.12762400000008</v>
      </c>
      <c r="AC16" s="134">
        <v>955.05910300000005</v>
      </c>
      <c r="AD16" s="134">
        <v>17.495631999999997</v>
      </c>
      <c r="AE16" s="133">
        <f t="shared" si="12"/>
        <v>972.55473500000005</v>
      </c>
      <c r="AF16" s="134">
        <v>945.16638799999998</v>
      </c>
      <c r="AG16" s="134">
        <v>17.905369</v>
      </c>
      <c r="AH16" s="133">
        <f t="shared" si="13"/>
        <v>963.07175699999993</v>
      </c>
      <c r="AI16" s="134">
        <v>946.93232899999998</v>
      </c>
      <c r="AJ16" s="134">
        <v>19.067748999999999</v>
      </c>
      <c r="AK16" s="133">
        <f t="shared" si="14"/>
        <v>966.00007800000003</v>
      </c>
      <c r="AL16" s="134">
        <v>946.428359</v>
      </c>
      <c r="AM16" s="134">
        <v>19.495372</v>
      </c>
      <c r="AN16" s="133">
        <f t="shared" si="15"/>
        <v>965.92373099999998</v>
      </c>
      <c r="AO16" s="134">
        <v>943.63261</v>
      </c>
      <c r="AP16" s="134">
        <v>19.140371999999999</v>
      </c>
      <c r="AQ16" s="133">
        <f t="shared" si="16"/>
        <v>962.77298199999996</v>
      </c>
      <c r="AR16" s="134">
        <v>945.28454299999999</v>
      </c>
      <c r="AS16" s="134">
        <v>18.950371999999998</v>
      </c>
      <c r="AT16" s="133">
        <f t="shared" si="17"/>
        <v>964.234915</v>
      </c>
      <c r="AU16" s="134">
        <v>947.07213000000002</v>
      </c>
      <c r="AV16" s="134">
        <v>18.508440999999998</v>
      </c>
      <c r="AW16" s="133">
        <f t="shared" si="18"/>
        <v>965.58057099999996</v>
      </c>
      <c r="AX16" s="134">
        <v>948.30933900000002</v>
      </c>
      <c r="AY16" s="134">
        <v>18.442440999999999</v>
      </c>
      <c r="AZ16" s="133">
        <f t="shared" si="19"/>
        <v>966.75178000000005</v>
      </c>
      <c r="BA16" s="134">
        <v>947.18806099999995</v>
      </c>
      <c r="BB16" s="134">
        <v>18.367440999999999</v>
      </c>
      <c r="BC16" s="133">
        <f t="shared" si="20"/>
        <v>965.55550199999993</v>
      </c>
      <c r="BD16" s="134">
        <v>945.75036899999998</v>
      </c>
      <c r="BE16" s="134">
        <v>18.322440999999998</v>
      </c>
      <c r="BF16" s="133">
        <f t="shared" si="21"/>
        <v>964.07281</v>
      </c>
      <c r="BG16" s="134">
        <v>946.39440200000001</v>
      </c>
      <c r="BH16" s="134">
        <v>18.449318999999999</v>
      </c>
      <c r="BI16" s="133">
        <f t="shared" si="22"/>
        <v>964.84372099999996</v>
      </c>
      <c r="BJ16" s="134">
        <v>947.302549</v>
      </c>
      <c r="BK16" s="134">
        <v>18.479319</v>
      </c>
      <c r="BL16" s="133">
        <f t="shared" si="23"/>
        <v>965.78186800000003</v>
      </c>
      <c r="BM16" s="9" t="s">
        <v>29</v>
      </c>
    </row>
    <row r="17" spans="1:65" x14ac:dyDescent="0.25">
      <c r="A17" s="22" t="s">
        <v>13</v>
      </c>
      <c r="B17" s="135">
        <v>246.13694599999999</v>
      </c>
      <c r="C17" s="135">
        <v>2.0160589999999998</v>
      </c>
      <c r="D17" s="135">
        <f t="shared" si="3"/>
        <v>248.15300500000001</v>
      </c>
      <c r="E17" s="135">
        <v>246.214575</v>
      </c>
      <c r="F17" s="135">
        <v>2.0160589999999998</v>
      </c>
      <c r="G17" s="135">
        <f t="shared" si="4"/>
        <v>248.23063400000001</v>
      </c>
      <c r="H17" s="135">
        <v>246.34088199999999</v>
      </c>
      <c r="I17" s="135">
        <v>2.0160589999999998</v>
      </c>
      <c r="J17" s="135">
        <f t="shared" si="5"/>
        <v>248.35694100000001</v>
      </c>
      <c r="K17" s="135">
        <v>245.93493100000001</v>
      </c>
      <c r="L17" s="135">
        <v>2.0160589999999998</v>
      </c>
      <c r="M17" s="135">
        <f t="shared" si="6"/>
        <v>247.95099000000002</v>
      </c>
      <c r="N17" s="135">
        <v>246.06356400000001</v>
      </c>
      <c r="O17" s="135">
        <v>2.0160589999999998</v>
      </c>
      <c r="P17" s="135">
        <f t="shared" si="7"/>
        <v>248.07962300000003</v>
      </c>
      <c r="Q17" s="135">
        <v>246.07206400000001</v>
      </c>
      <c r="R17" s="135">
        <v>2.0160589999999998</v>
      </c>
      <c r="S17" s="135">
        <f t="shared" si="8"/>
        <v>248.08812300000002</v>
      </c>
      <c r="T17" s="135">
        <v>246.09627800000001</v>
      </c>
      <c r="U17" s="135">
        <v>2.0160589999999998</v>
      </c>
      <c r="V17" s="135">
        <f t="shared" si="9"/>
        <v>248.11233700000003</v>
      </c>
      <c r="W17" s="135">
        <v>246.13127800000001</v>
      </c>
      <c r="X17" s="135">
        <v>2.0160589999999998</v>
      </c>
      <c r="Y17" s="135">
        <f t="shared" si="10"/>
        <v>248.14733700000002</v>
      </c>
      <c r="Z17" s="135">
        <v>246.17327800000001</v>
      </c>
      <c r="AA17" s="135">
        <v>2.0160589999999998</v>
      </c>
      <c r="AB17" s="135">
        <f t="shared" si="11"/>
        <v>248.18933700000002</v>
      </c>
      <c r="AC17" s="135">
        <v>246.34127799999999</v>
      </c>
      <c r="AD17" s="135">
        <v>2.0160589999999998</v>
      </c>
      <c r="AE17" s="135">
        <f t="shared" si="12"/>
        <v>248.357337</v>
      </c>
      <c r="AF17" s="135">
        <v>242.844616</v>
      </c>
      <c r="AG17" s="135">
        <v>2.0160589999999998</v>
      </c>
      <c r="AH17" s="135">
        <f t="shared" si="13"/>
        <v>244.86067500000001</v>
      </c>
      <c r="AI17" s="135">
        <v>242.922616</v>
      </c>
      <c r="AJ17" s="135">
        <v>2.0160589999999998</v>
      </c>
      <c r="AK17" s="135">
        <f t="shared" si="14"/>
        <v>244.93867500000002</v>
      </c>
      <c r="AL17" s="135">
        <v>233.82308</v>
      </c>
      <c r="AM17" s="135">
        <v>2.0160589999999998</v>
      </c>
      <c r="AN17" s="135">
        <f t="shared" si="15"/>
        <v>235.83913900000002</v>
      </c>
      <c r="AO17" s="135">
        <v>235.04325600000001</v>
      </c>
      <c r="AP17" s="135">
        <v>2.0160589999999998</v>
      </c>
      <c r="AQ17" s="135">
        <f t="shared" si="16"/>
        <v>237.05931500000003</v>
      </c>
      <c r="AR17" s="135">
        <v>235.16850500000001</v>
      </c>
      <c r="AS17" s="135">
        <v>2.0160589999999998</v>
      </c>
      <c r="AT17" s="135">
        <f t="shared" si="17"/>
        <v>237.18456400000002</v>
      </c>
      <c r="AU17" s="135">
        <v>234.68600499999999</v>
      </c>
      <c r="AV17" s="135">
        <v>2.0160589999999998</v>
      </c>
      <c r="AW17" s="135">
        <f t="shared" si="18"/>
        <v>236.70206400000001</v>
      </c>
      <c r="AX17" s="135">
        <v>235.32200499999999</v>
      </c>
      <c r="AY17" s="135">
        <v>2.0160589999999998</v>
      </c>
      <c r="AZ17" s="135">
        <f t="shared" si="19"/>
        <v>237.338064</v>
      </c>
      <c r="BA17" s="135">
        <v>235.41154299999999</v>
      </c>
      <c r="BB17" s="135">
        <v>2.0160589999999998</v>
      </c>
      <c r="BC17" s="135">
        <f t="shared" si="20"/>
        <v>237.42760200000001</v>
      </c>
      <c r="BD17" s="135">
        <v>234.61464899999999</v>
      </c>
      <c r="BE17" s="135">
        <v>2.0160589999999998</v>
      </c>
      <c r="BF17" s="135">
        <f t="shared" si="21"/>
        <v>236.630708</v>
      </c>
      <c r="BG17" s="135">
        <v>235.096237</v>
      </c>
      <c r="BH17" s="135">
        <v>2.0160589999999998</v>
      </c>
      <c r="BI17" s="135">
        <f t="shared" si="22"/>
        <v>237.11229600000001</v>
      </c>
      <c r="BJ17" s="135">
        <v>235.57557800000001</v>
      </c>
      <c r="BK17" s="135">
        <v>2.0160589999999998</v>
      </c>
      <c r="BL17" s="135">
        <f t="shared" si="23"/>
        <v>237.59163700000002</v>
      </c>
      <c r="BM17" s="10" t="s">
        <v>30</v>
      </c>
    </row>
    <row r="18" spans="1:65" x14ac:dyDescent="0.25">
      <c r="A18" s="23" t="s">
        <v>14</v>
      </c>
      <c r="B18" s="128">
        <v>148.67528999999999</v>
      </c>
      <c r="C18" s="128">
        <v>43.883082000000002</v>
      </c>
      <c r="D18" s="128">
        <f t="shared" si="3"/>
        <v>192.55837199999999</v>
      </c>
      <c r="E18" s="128">
        <v>148.98486600000001</v>
      </c>
      <c r="F18" s="128">
        <v>43.870615999999991</v>
      </c>
      <c r="G18" s="128">
        <f t="shared" si="4"/>
        <v>192.85548199999999</v>
      </c>
      <c r="H18" s="128">
        <v>149.18033800000001</v>
      </c>
      <c r="I18" s="128">
        <v>43.843528999999997</v>
      </c>
      <c r="J18" s="128">
        <f t="shared" si="5"/>
        <v>193.023867</v>
      </c>
      <c r="K18" s="128">
        <v>149.37616299999999</v>
      </c>
      <c r="L18" s="128">
        <v>43.817979999999999</v>
      </c>
      <c r="M18" s="128">
        <f t="shared" si="6"/>
        <v>193.194143</v>
      </c>
      <c r="N18" s="128">
        <v>149.62101100000001</v>
      </c>
      <c r="O18" s="128">
        <v>43.790845999999995</v>
      </c>
      <c r="P18" s="128">
        <f t="shared" si="7"/>
        <v>193.411857</v>
      </c>
      <c r="Q18" s="128">
        <v>149.895355</v>
      </c>
      <c r="R18" s="128">
        <v>43.761685</v>
      </c>
      <c r="S18" s="128">
        <f t="shared" si="8"/>
        <v>193.65703999999999</v>
      </c>
      <c r="T18" s="128">
        <v>151.51737900000001</v>
      </c>
      <c r="U18" s="128">
        <v>43.745242999999995</v>
      </c>
      <c r="V18" s="128">
        <f t="shared" si="9"/>
        <v>195.26262199999999</v>
      </c>
      <c r="W18" s="128">
        <v>152.17903899999999</v>
      </c>
      <c r="X18" s="128">
        <v>43.624617000000001</v>
      </c>
      <c r="Y18" s="128">
        <f t="shared" si="10"/>
        <v>195.80365599999999</v>
      </c>
      <c r="Z18" s="128">
        <v>152.74640199999999</v>
      </c>
      <c r="AA18" s="128">
        <v>43.581952999999992</v>
      </c>
      <c r="AB18" s="128">
        <f t="shared" si="11"/>
        <v>196.32835499999999</v>
      </c>
      <c r="AC18" s="128">
        <v>153.31945200000001</v>
      </c>
      <c r="AD18" s="128">
        <v>43.530376999999994</v>
      </c>
      <c r="AE18" s="128">
        <f t="shared" si="12"/>
        <v>196.849829</v>
      </c>
      <c r="AF18" s="128">
        <v>153.479005</v>
      </c>
      <c r="AG18" s="128">
        <v>43.468029000000001</v>
      </c>
      <c r="AH18" s="128">
        <f t="shared" si="13"/>
        <v>196.947034</v>
      </c>
      <c r="AI18" s="128">
        <v>153.79991100000001</v>
      </c>
      <c r="AJ18" s="128">
        <v>43.437234999999994</v>
      </c>
      <c r="AK18" s="128">
        <f t="shared" si="14"/>
        <v>197.237146</v>
      </c>
      <c r="AL18" s="128">
        <v>154.07780199999999</v>
      </c>
      <c r="AM18" s="128">
        <v>43.396666000000003</v>
      </c>
      <c r="AN18" s="128">
        <f t="shared" si="15"/>
        <v>197.474468</v>
      </c>
      <c r="AO18" s="128">
        <v>153.992088</v>
      </c>
      <c r="AP18" s="128">
        <v>43.369841999999998</v>
      </c>
      <c r="AQ18" s="128">
        <f t="shared" si="16"/>
        <v>197.36193</v>
      </c>
      <c r="AR18" s="128">
        <v>154.048709</v>
      </c>
      <c r="AS18" s="128">
        <v>43.353238999999995</v>
      </c>
      <c r="AT18" s="128">
        <f t="shared" si="17"/>
        <v>197.401948</v>
      </c>
      <c r="AU18" s="128">
        <v>154.795106</v>
      </c>
      <c r="AV18" s="128">
        <v>43.333426999999993</v>
      </c>
      <c r="AW18" s="128">
        <f t="shared" si="18"/>
        <v>198.128533</v>
      </c>
      <c r="AX18" s="128">
        <v>155.100357</v>
      </c>
      <c r="AY18" s="128">
        <v>43.308323999999999</v>
      </c>
      <c r="AZ18" s="128">
        <f t="shared" si="19"/>
        <v>198.408681</v>
      </c>
      <c r="BA18" s="128">
        <v>155.314369</v>
      </c>
      <c r="BB18" s="128">
        <v>43.286280999999995</v>
      </c>
      <c r="BC18" s="128">
        <f t="shared" si="20"/>
        <v>198.60065</v>
      </c>
      <c r="BD18" s="128">
        <v>155.52811399999999</v>
      </c>
      <c r="BE18" s="128">
        <v>43.255426</v>
      </c>
      <c r="BF18" s="128">
        <f t="shared" si="21"/>
        <v>198.78353999999999</v>
      </c>
      <c r="BG18" s="128">
        <v>155.645015</v>
      </c>
      <c r="BH18" s="128">
        <v>43.215363999999994</v>
      </c>
      <c r="BI18" s="128">
        <f t="shared" si="22"/>
        <v>198.86037899999999</v>
      </c>
      <c r="BJ18" s="128">
        <v>155.675938</v>
      </c>
      <c r="BK18" s="128">
        <v>43.204916999999995</v>
      </c>
      <c r="BL18" s="128">
        <f t="shared" si="23"/>
        <v>198.880855</v>
      </c>
      <c r="BM18" s="11" t="s">
        <v>31</v>
      </c>
    </row>
    <row r="19" spans="1:65" x14ac:dyDescent="0.25">
      <c r="A19" s="24" t="s">
        <v>15</v>
      </c>
      <c r="B19" s="127">
        <v>193.54241500000001</v>
      </c>
      <c r="C19" s="128">
        <v>105.72704899999999</v>
      </c>
      <c r="D19" s="128">
        <f t="shared" si="3"/>
        <v>299.26946399999997</v>
      </c>
      <c r="E19" s="127">
        <v>193.70945399999999</v>
      </c>
      <c r="F19" s="128">
        <v>105.70799899999999</v>
      </c>
      <c r="G19" s="128">
        <f t="shared" si="4"/>
        <v>299.41745299999997</v>
      </c>
      <c r="H19" s="127">
        <v>193.76867300000001</v>
      </c>
      <c r="I19" s="128">
        <v>105.70978699999998</v>
      </c>
      <c r="J19" s="128">
        <f t="shared" si="5"/>
        <v>299.47845999999998</v>
      </c>
      <c r="K19" s="127">
        <v>193.89372499999999</v>
      </c>
      <c r="L19" s="128">
        <v>105.71239499999999</v>
      </c>
      <c r="M19" s="128">
        <f t="shared" si="6"/>
        <v>299.60611999999998</v>
      </c>
      <c r="N19" s="127">
        <v>194.01777300000001</v>
      </c>
      <c r="O19" s="128">
        <v>105.711731</v>
      </c>
      <c r="P19" s="128">
        <f t="shared" si="7"/>
        <v>299.72950400000002</v>
      </c>
      <c r="Q19" s="127">
        <v>194.961938</v>
      </c>
      <c r="R19" s="128">
        <v>105.70181699999999</v>
      </c>
      <c r="S19" s="128">
        <f t="shared" si="8"/>
        <v>300.66375499999998</v>
      </c>
      <c r="T19" s="127">
        <v>195.117322</v>
      </c>
      <c r="U19" s="128">
        <v>105.70182</v>
      </c>
      <c r="V19" s="128">
        <f t="shared" si="9"/>
        <v>300.819142</v>
      </c>
      <c r="W19" s="127">
        <v>195.366007</v>
      </c>
      <c r="X19" s="128">
        <v>105.69956099999999</v>
      </c>
      <c r="Y19" s="128">
        <f t="shared" si="10"/>
        <v>301.06556799999998</v>
      </c>
      <c r="Z19" s="127">
        <v>195.49306300000001</v>
      </c>
      <c r="AA19" s="128">
        <v>105.70164799999999</v>
      </c>
      <c r="AB19" s="128">
        <f t="shared" si="11"/>
        <v>301.19471099999998</v>
      </c>
      <c r="AC19" s="127">
        <v>195.49296100000001</v>
      </c>
      <c r="AD19" s="128">
        <v>105.712283</v>
      </c>
      <c r="AE19" s="128">
        <f t="shared" si="12"/>
        <v>301.20524399999999</v>
      </c>
      <c r="AF19" s="127">
        <v>188.30177599999999</v>
      </c>
      <c r="AG19" s="128">
        <v>107.294467</v>
      </c>
      <c r="AH19" s="128">
        <f t="shared" si="13"/>
        <v>295.59624299999996</v>
      </c>
      <c r="AI19" s="127">
        <v>188.423675</v>
      </c>
      <c r="AJ19" s="128">
        <v>107.270489</v>
      </c>
      <c r="AK19" s="128">
        <f t="shared" si="14"/>
        <v>295.694164</v>
      </c>
      <c r="AL19" s="127">
        <v>188.49629999999999</v>
      </c>
      <c r="AM19" s="128">
        <v>107.28013899999999</v>
      </c>
      <c r="AN19" s="128">
        <f t="shared" si="15"/>
        <v>295.77643899999998</v>
      </c>
      <c r="AO19" s="127">
        <v>188.650836</v>
      </c>
      <c r="AP19" s="128">
        <v>107.26786800000001</v>
      </c>
      <c r="AQ19" s="128">
        <f t="shared" si="16"/>
        <v>295.91870399999999</v>
      </c>
      <c r="AR19" s="127">
        <v>188.71203700000001</v>
      </c>
      <c r="AS19" s="128">
        <v>107.31331400000001</v>
      </c>
      <c r="AT19" s="128">
        <f t="shared" si="17"/>
        <v>296.025351</v>
      </c>
      <c r="AU19" s="127">
        <v>189.25878399999999</v>
      </c>
      <c r="AV19" s="128">
        <v>107.315954</v>
      </c>
      <c r="AW19" s="128">
        <f t="shared" si="18"/>
        <v>296.57473800000002</v>
      </c>
      <c r="AX19" s="127">
        <v>189.261359</v>
      </c>
      <c r="AY19" s="128">
        <v>107.33582199999999</v>
      </c>
      <c r="AZ19" s="128">
        <f t="shared" si="19"/>
        <v>296.59718099999998</v>
      </c>
      <c r="BA19" s="127">
        <v>195.33909499999999</v>
      </c>
      <c r="BB19" s="128">
        <v>107.34582899999999</v>
      </c>
      <c r="BC19" s="128">
        <f t="shared" si="20"/>
        <v>302.68492399999997</v>
      </c>
      <c r="BD19" s="127">
        <v>195.385977</v>
      </c>
      <c r="BE19" s="128">
        <v>107.33798900000001</v>
      </c>
      <c r="BF19" s="128">
        <f t="shared" si="21"/>
        <v>302.72396600000002</v>
      </c>
      <c r="BG19" s="127">
        <v>195.43059400000001</v>
      </c>
      <c r="BH19" s="128">
        <v>107.58815299999999</v>
      </c>
      <c r="BI19" s="128">
        <f t="shared" si="22"/>
        <v>303.01874700000002</v>
      </c>
      <c r="BJ19" s="127">
        <v>195.449319</v>
      </c>
      <c r="BK19" s="128">
        <v>107.563075</v>
      </c>
      <c r="BL19" s="128">
        <f t="shared" si="23"/>
        <v>303.01239399999997</v>
      </c>
      <c r="BM19" s="12" t="s">
        <v>32</v>
      </c>
    </row>
    <row r="20" spans="1:65" x14ac:dyDescent="0.25">
      <c r="A20" s="28" t="s">
        <v>16</v>
      </c>
      <c r="B20" s="125">
        <f>B6+B9+B13</f>
        <v>3537.5107750000002</v>
      </c>
      <c r="C20" s="125">
        <f>C6+C9+C13</f>
        <v>752.67207700000006</v>
      </c>
      <c r="D20" s="125">
        <f t="shared" si="3"/>
        <v>4290.1828519999999</v>
      </c>
      <c r="E20" s="125">
        <f>E6+E9+E13</f>
        <v>3537.5107749999997</v>
      </c>
      <c r="F20" s="125">
        <f>F6+F9+F13</f>
        <v>752.67207700000006</v>
      </c>
      <c r="G20" s="125">
        <f t="shared" si="4"/>
        <v>4290.1828519999999</v>
      </c>
      <c r="H20" s="125">
        <f>H6+H9+H13</f>
        <v>3537.5107750000002</v>
      </c>
      <c r="I20" s="125">
        <f>I6+I9+I13</f>
        <v>752.67207700000006</v>
      </c>
      <c r="J20" s="125">
        <f t="shared" si="5"/>
        <v>4290.1828519999999</v>
      </c>
      <c r="K20" s="125">
        <f>K6+K9+K13</f>
        <v>3537.5107750000002</v>
      </c>
      <c r="L20" s="125">
        <f>L6+L9+L13</f>
        <v>752.67207700000006</v>
      </c>
      <c r="M20" s="125">
        <f t="shared" si="6"/>
        <v>4290.1828519999999</v>
      </c>
      <c r="N20" s="125">
        <f>N6+N9+N13</f>
        <v>3537.5107749999997</v>
      </c>
      <c r="O20" s="125">
        <f>O6+O9+O13</f>
        <v>752.67207699999994</v>
      </c>
      <c r="P20" s="125">
        <f t="shared" si="7"/>
        <v>4290.1828519999999</v>
      </c>
      <c r="Q20" s="125">
        <f>Q6+Q9+Q13</f>
        <v>3571.5107749999997</v>
      </c>
      <c r="R20" s="125">
        <f>R6+R9+R13</f>
        <v>752.67207700000006</v>
      </c>
      <c r="S20" s="125">
        <f t="shared" si="8"/>
        <v>4324.1828519999999</v>
      </c>
      <c r="T20" s="125">
        <f>T6+T9+T13</f>
        <v>3571.5107750000002</v>
      </c>
      <c r="U20" s="125">
        <f>U6+U9+U13</f>
        <v>752.67207700000006</v>
      </c>
      <c r="V20" s="125">
        <f t="shared" si="9"/>
        <v>4324.1828519999999</v>
      </c>
      <c r="W20" s="125">
        <f>W6+W9+W13</f>
        <v>3571.5107750000002</v>
      </c>
      <c r="X20" s="125">
        <f>X6+X9+X13</f>
        <v>752.67207700000006</v>
      </c>
      <c r="Y20" s="125">
        <f t="shared" si="10"/>
        <v>4324.1828519999999</v>
      </c>
      <c r="Z20" s="125">
        <f>Z6+Z9+Z13</f>
        <v>3571.5107749999997</v>
      </c>
      <c r="AA20" s="125">
        <f>AA6+AA9+AA13</f>
        <v>750.87207699999999</v>
      </c>
      <c r="AB20" s="125">
        <f t="shared" si="11"/>
        <v>4322.3828519999997</v>
      </c>
      <c r="AC20" s="125">
        <f>AC6+AC9+AC13</f>
        <v>3570.1707750000005</v>
      </c>
      <c r="AD20" s="125">
        <f>AD6+AD9+AD13</f>
        <v>750.87207699999999</v>
      </c>
      <c r="AE20" s="125">
        <f t="shared" si="12"/>
        <v>4321.0428520000005</v>
      </c>
      <c r="AF20" s="125">
        <f>AF6+AF9+AF13</f>
        <v>3471.6329820000001</v>
      </c>
      <c r="AG20" s="125">
        <f>AG6+AG9+AG13</f>
        <v>763.37207699999999</v>
      </c>
      <c r="AH20" s="125">
        <f t="shared" si="13"/>
        <v>4235.0050590000001</v>
      </c>
      <c r="AI20" s="125">
        <f>AI6+AI9+AI13</f>
        <v>3471.6329820000001</v>
      </c>
      <c r="AJ20" s="125">
        <f>AJ6+AJ9+AJ13</f>
        <v>763.37207699999999</v>
      </c>
      <c r="AK20" s="125">
        <f t="shared" si="14"/>
        <v>4235.0050590000001</v>
      </c>
      <c r="AL20" s="125">
        <f>AL6+AL9+AL13</f>
        <v>3471.6329820000001</v>
      </c>
      <c r="AM20" s="125">
        <f>AM6+AM9+AM13</f>
        <v>763.37207699999999</v>
      </c>
      <c r="AN20" s="125">
        <f t="shared" si="15"/>
        <v>4235.0050590000001</v>
      </c>
      <c r="AO20" s="125">
        <f>AO6+AO9+AO13</f>
        <v>3471.6329820000001</v>
      </c>
      <c r="AP20" s="125">
        <f>AP6+AP9+AP13</f>
        <v>763.37207699999999</v>
      </c>
      <c r="AQ20" s="125">
        <f t="shared" si="16"/>
        <v>4235.0050590000001</v>
      </c>
      <c r="AR20" s="125">
        <f>AR6+AR9+AR13</f>
        <v>3471.6329820000001</v>
      </c>
      <c r="AS20" s="125">
        <f>AS6+AS9+AS13</f>
        <v>763.37207699999999</v>
      </c>
      <c r="AT20" s="125">
        <f t="shared" si="17"/>
        <v>4235.0050590000001</v>
      </c>
      <c r="AU20" s="125">
        <f>AU6+AU9+AU13</f>
        <v>3505.6329820000001</v>
      </c>
      <c r="AV20" s="125">
        <f>AV6+AV9+AV13</f>
        <v>763.37207699999999</v>
      </c>
      <c r="AW20" s="125">
        <f t="shared" si="18"/>
        <v>4269.0050590000001</v>
      </c>
      <c r="AX20" s="125">
        <f>AX6+AX9+AX13</f>
        <v>3505.6329820000001</v>
      </c>
      <c r="AY20" s="125">
        <f>AY6+AY9+AY13</f>
        <v>763.37207699999999</v>
      </c>
      <c r="AZ20" s="125">
        <f t="shared" si="19"/>
        <v>4269.0050590000001</v>
      </c>
      <c r="BA20" s="125">
        <f>BA6+BA9+BA13</f>
        <v>3511.6329820000001</v>
      </c>
      <c r="BB20" s="125">
        <f>BB6+BB9+BB13</f>
        <v>763.37207699999999</v>
      </c>
      <c r="BC20" s="125">
        <f t="shared" si="20"/>
        <v>4275.0050590000001</v>
      </c>
      <c r="BD20" s="125">
        <f>BD6+BD9+BD13</f>
        <v>3510.6329819999992</v>
      </c>
      <c r="BE20" s="125">
        <f>BE6+BE9+BE13</f>
        <v>763.37207699999999</v>
      </c>
      <c r="BF20" s="125">
        <f t="shared" si="21"/>
        <v>4274.0050589999992</v>
      </c>
      <c r="BG20" s="125">
        <f>BG6+BG9+BG13</f>
        <v>3510.6329820000001</v>
      </c>
      <c r="BH20" s="125">
        <f>BH6+BH9+BH13</f>
        <v>776.52207699999997</v>
      </c>
      <c r="BI20" s="125">
        <f t="shared" si="22"/>
        <v>4287.1550589999997</v>
      </c>
      <c r="BJ20" s="125">
        <f>BJ6+BJ9+BJ13</f>
        <v>3510.6329820000001</v>
      </c>
      <c r="BK20" s="125">
        <f>BK6+BK9+BK13</f>
        <v>776.52207699999997</v>
      </c>
      <c r="BL20" s="125">
        <f t="shared" si="23"/>
        <v>4287.1550589999997</v>
      </c>
      <c r="BM20" s="4" t="s">
        <v>16</v>
      </c>
    </row>
    <row r="21" spans="1:65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14"/>
    </row>
    <row r="22" spans="1:65" ht="18.75" x14ac:dyDescent="0.25">
      <c r="A22" s="56" t="s">
        <v>17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13" t="s">
        <v>33</v>
      </c>
    </row>
    <row r="23" spans="1:65" x14ac:dyDescent="0.25">
      <c r="A23" s="328" t="s">
        <v>2</v>
      </c>
      <c r="B23" s="330">
        <f>B4</f>
        <v>44378</v>
      </c>
      <c r="C23" s="330"/>
      <c r="D23" s="330"/>
      <c r="E23" s="330">
        <f>E4</f>
        <v>44379</v>
      </c>
      <c r="F23" s="330"/>
      <c r="G23" s="330"/>
      <c r="H23" s="330">
        <f>H4</f>
        <v>44382</v>
      </c>
      <c r="I23" s="330"/>
      <c r="J23" s="330"/>
      <c r="K23" s="330">
        <f>K4</f>
        <v>44383</v>
      </c>
      <c r="L23" s="330"/>
      <c r="M23" s="330"/>
      <c r="N23" s="330">
        <f>N4</f>
        <v>44384</v>
      </c>
      <c r="O23" s="330"/>
      <c r="P23" s="330"/>
      <c r="Q23" s="330">
        <f>Q4</f>
        <v>44385</v>
      </c>
      <c r="R23" s="330"/>
      <c r="S23" s="330"/>
      <c r="T23" s="330">
        <f>T4</f>
        <v>44386</v>
      </c>
      <c r="U23" s="330"/>
      <c r="V23" s="330"/>
      <c r="W23" s="330">
        <f>W4</f>
        <v>44389</v>
      </c>
      <c r="X23" s="330"/>
      <c r="Y23" s="330"/>
      <c r="Z23" s="330">
        <f>Z4</f>
        <v>44390</v>
      </c>
      <c r="AA23" s="330"/>
      <c r="AB23" s="330"/>
      <c r="AC23" s="330">
        <f>AC4</f>
        <v>44391</v>
      </c>
      <c r="AD23" s="330"/>
      <c r="AE23" s="330"/>
      <c r="AF23" s="330">
        <f>AF4</f>
        <v>44392</v>
      </c>
      <c r="AG23" s="330"/>
      <c r="AH23" s="330"/>
      <c r="AI23" s="330">
        <f>AI4</f>
        <v>44393</v>
      </c>
      <c r="AJ23" s="330"/>
      <c r="AK23" s="330"/>
      <c r="AL23" s="330">
        <f>AL4</f>
        <v>44396</v>
      </c>
      <c r="AM23" s="330"/>
      <c r="AN23" s="330"/>
      <c r="AO23" s="330">
        <f>AO4</f>
        <v>44398</v>
      </c>
      <c r="AP23" s="330"/>
      <c r="AQ23" s="330"/>
      <c r="AR23" s="330">
        <f>AR4</f>
        <v>44399</v>
      </c>
      <c r="AS23" s="330"/>
      <c r="AT23" s="330"/>
      <c r="AU23" s="330">
        <f>AU4</f>
        <v>44400</v>
      </c>
      <c r="AV23" s="330"/>
      <c r="AW23" s="330"/>
      <c r="AX23" s="330">
        <f>AX4</f>
        <v>44403</v>
      </c>
      <c r="AY23" s="330"/>
      <c r="AZ23" s="330"/>
      <c r="BA23" s="330">
        <f>BA4</f>
        <v>44404</v>
      </c>
      <c r="BB23" s="330"/>
      <c r="BC23" s="330"/>
      <c r="BD23" s="330">
        <f>BD4</f>
        <v>44405</v>
      </c>
      <c r="BE23" s="330"/>
      <c r="BF23" s="330"/>
      <c r="BG23" s="330">
        <f>BG4</f>
        <v>44406</v>
      </c>
      <c r="BH23" s="330"/>
      <c r="BI23" s="330"/>
      <c r="BJ23" s="330">
        <f>BJ4</f>
        <v>44407</v>
      </c>
      <c r="BK23" s="330"/>
      <c r="BL23" s="330"/>
      <c r="BM23" s="320" t="s">
        <v>20</v>
      </c>
    </row>
    <row r="24" spans="1:65" x14ac:dyDescent="0.25">
      <c r="A24" s="329"/>
      <c r="B24" s="275" t="s">
        <v>21</v>
      </c>
      <c r="C24" s="275" t="s">
        <v>22</v>
      </c>
      <c r="D24" s="275" t="s">
        <v>16</v>
      </c>
      <c r="E24" s="277" t="s">
        <v>21</v>
      </c>
      <c r="F24" s="277" t="s">
        <v>22</v>
      </c>
      <c r="G24" s="277" t="s">
        <v>16</v>
      </c>
      <c r="H24" s="279" t="s">
        <v>21</v>
      </c>
      <c r="I24" s="279" t="s">
        <v>22</v>
      </c>
      <c r="J24" s="279" t="s">
        <v>16</v>
      </c>
      <c r="K24" s="281" t="s">
        <v>21</v>
      </c>
      <c r="L24" s="281" t="s">
        <v>22</v>
      </c>
      <c r="M24" s="281" t="s">
        <v>16</v>
      </c>
      <c r="N24" s="283" t="s">
        <v>21</v>
      </c>
      <c r="O24" s="283" t="s">
        <v>22</v>
      </c>
      <c r="P24" s="283" t="s">
        <v>16</v>
      </c>
      <c r="Q24" s="285" t="s">
        <v>21</v>
      </c>
      <c r="R24" s="285" t="s">
        <v>22</v>
      </c>
      <c r="S24" s="285" t="s">
        <v>16</v>
      </c>
      <c r="T24" s="287" t="s">
        <v>21</v>
      </c>
      <c r="U24" s="287" t="s">
        <v>22</v>
      </c>
      <c r="V24" s="287" t="s">
        <v>16</v>
      </c>
      <c r="W24" s="289" t="s">
        <v>21</v>
      </c>
      <c r="X24" s="289" t="s">
        <v>22</v>
      </c>
      <c r="Y24" s="289" t="s">
        <v>16</v>
      </c>
      <c r="Z24" s="291" t="s">
        <v>21</v>
      </c>
      <c r="AA24" s="291" t="s">
        <v>22</v>
      </c>
      <c r="AB24" s="291" t="s">
        <v>16</v>
      </c>
      <c r="AC24" s="293" t="s">
        <v>21</v>
      </c>
      <c r="AD24" s="293" t="s">
        <v>22</v>
      </c>
      <c r="AE24" s="293" t="s">
        <v>16</v>
      </c>
      <c r="AF24" s="294" t="s">
        <v>21</v>
      </c>
      <c r="AG24" s="294" t="s">
        <v>22</v>
      </c>
      <c r="AH24" s="294" t="s">
        <v>16</v>
      </c>
      <c r="AI24" s="296" t="s">
        <v>21</v>
      </c>
      <c r="AJ24" s="296" t="s">
        <v>22</v>
      </c>
      <c r="AK24" s="296" t="s">
        <v>16</v>
      </c>
      <c r="AL24" s="298" t="s">
        <v>21</v>
      </c>
      <c r="AM24" s="298" t="s">
        <v>22</v>
      </c>
      <c r="AN24" s="298" t="s">
        <v>16</v>
      </c>
      <c r="AO24" s="300" t="s">
        <v>21</v>
      </c>
      <c r="AP24" s="300" t="s">
        <v>22</v>
      </c>
      <c r="AQ24" s="300" t="s">
        <v>16</v>
      </c>
      <c r="AR24" s="302" t="s">
        <v>21</v>
      </c>
      <c r="AS24" s="302" t="s">
        <v>22</v>
      </c>
      <c r="AT24" s="302" t="s">
        <v>16</v>
      </c>
      <c r="AU24" s="304" t="s">
        <v>21</v>
      </c>
      <c r="AV24" s="304" t="s">
        <v>22</v>
      </c>
      <c r="AW24" s="304" t="s">
        <v>16</v>
      </c>
      <c r="AX24" s="304" t="s">
        <v>21</v>
      </c>
      <c r="AY24" s="304" t="s">
        <v>22</v>
      </c>
      <c r="AZ24" s="304" t="s">
        <v>16</v>
      </c>
      <c r="BA24" s="306" t="s">
        <v>21</v>
      </c>
      <c r="BB24" s="306" t="s">
        <v>22</v>
      </c>
      <c r="BC24" s="306" t="s">
        <v>16</v>
      </c>
      <c r="BD24" s="308" t="s">
        <v>21</v>
      </c>
      <c r="BE24" s="308" t="s">
        <v>22</v>
      </c>
      <c r="BF24" s="308" t="s">
        <v>16</v>
      </c>
      <c r="BG24" s="310" t="s">
        <v>21</v>
      </c>
      <c r="BH24" s="310" t="s">
        <v>22</v>
      </c>
      <c r="BI24" s="310" t="s">
        <v>16</v>
      </c>
      <c r="BJ24" s="230" t="s">
        <v>21</v>
      </c>
      <c r="BK24" s="230" t="s">
        <v>22</v>
      </c>
      <c r="BL24" s="230" t="s">
        <v>16</v>
      </c>
      <c r="BM24" s="320"/>
    </row>
    <row r="25" spans="1:65" x14ac:dyDescent="0.25">
      <c r="A25" s="33" t="s">
        <v>3</v>
      </c>
      <c r="B25" s="52">
        <f t="shared" ref="B25:BL25" si="24">(B6/B20)*100</f>
        <v>29.947168910036748</v>
      </c>
      <c r="C25" s="52">
        <f t="shared" si="24"/>
        <v>43.505208045601506</v>
      </c>
      <c r="D25" s="52">
        <f t="shared" si="24"/>
        <v>32.325798872499902</v>
      </c>
      <c r="E25" s="52">
        <f t="shared" ref="E25:BI25" si="25">(E6/E20)*100</f>
        <v>30.006234143555361</v>
      </c>
      <c r="F25" s="52">
        <f t="shared" si="25"/>
        <v>43.321864722238132</v>
      </c>
      <c r="G25" s="52">
        <f t="shared" si="25"/>
        <v>32.342335813336099</v>
      </c>
      <c r="H25" s="52">
        <f t="shared" si="25"/>
        <v>30.036040780681439</v>
      </c>
      <c r="I25" s="52">
        <f t="shared" si="25"/>
        <v>43.326041175830682</v>
      </c>
      <c r="J25" s="52">
        <f t="shared" si="25"/>
        <v>32.367645876740362</v>
      </c>
      <c r="K25" s="52">
        <f t="shared" si="25"/>
        <v>30.053386452229251</v>
      </c>
      <c r="L25" s="52">
        <f t="shared" si="25"/>
        <v>43.329679015048669</v>
      </c>
      <c r="M25" s="52">
        <f t="shared" si="25"/>
        <v>32.382586638524003</v>
      </c>
      <c r="N25" s="52">
        <f t="shared" si="25"/>
        <v>30.005485764209443</v>
      </c>
      <c r="O25" s="52">
        <f t="shared" si="25"/>
        <v>43.312092206125513</v>
      </c>
      <c r="P25" s="52">
        <f t="shared" si="25"/>
        <v>32.340004234392943</v>
      </c>
      <c r="Q25" s="52">
        <f t="shared" si="25"/>
        <v>30.336272890006889</v>
      </c>
      <c r="R25" s="52">
        <f t="shared" si="25"/>
        <v>43.360197484780613</v>
      </c>
      <c r="S25" s="52">
        <f t="shared" si="25"/>
        <v>32.603231691461318</v>
      </c>
      <c r="T25" s="52">
        <f t="shared" si="25"/>
        <v>30.059376623328259</v>
      </c>
      <c r="U25" s="52">
        <f t="shared" si="25"/>
        <v>43.383570213140771</v>
      </c>
      <c r="V25" s="52">
        <f t="shared" si="25"/>
        <v>32.378600580047816</v>
      </c>
      <c r="W25" s="52">
        <f t="shared" si="25"/>
        <v>29.403850027583911</v>
      </c>
      <c r="X25" s="52">
        <f t="shared" si="25"/>
        <v>43.381417881402285</v>
      </c>
      <c r="Y25" s="52">
        <f t="shared" si="25"/>
        <v>31.836801035443351</v>
      </c>
      <c r="Z25" s="52">
        <f t="shared" si="25"/>
        <v>29.399894306632746</v>
      </c>
      <c r="AA25" s="52">
        <f t="shared" si="25"/>
        <v>43.245181961933582</v>
      </c>
      <c r="AB25" s="52">
        <f t="shared" si="25"/>
        <v>31.805058368762939</v>
      </c>
      <c r="AC25" s="52">
        <f t="shared" si="25"/>
        <v>29.383732827178271</v>
      </c>
      <c r="AD25" s="52">
        <f t="shared" si="25"/>
        <v>43.291054089896591</v>
      </c>
      <c r="AE25" s="52">
        <f t="shared" si="25"/>
        <v>31.800422399513845</v>
      </c>
      <c r="AF25" s="52">
        <f t="shared" si="25"/>
        <v>28.28480006646048</v>
      </c>
      <c r="AG25" s="52">
        <f t="shared" si="25"/>
        <v>43.731859214965759</v>
      </c>
      <c r="AH25" s="52">
        <f t="shared" si="25"/>
        <v>31.069177761754357</v>
      </c>
      <c r="AI25" s="52">
        <f t="shared" si="25"/>
        <v>28.270653813024527</v>
      </c>
      <c r="AJ25" s="52">
        <f t="shared" si="25"/>
        <v>43.558323787103895</v>
      </c>
      <c r="AK25" s="52">
        <f t="shared" si="25"/>
        <v>31.026301142371317</v>
      </c>
      <c r="AL25" s="52">
        <f t="shared" si="25"/>
        <v>28.247014217357151</v>
      </c>
      <c r="AM25" s="52">
        <f t="shared" si="25"/>
        <v>43.489929354594416</v>
      </c>
      <c r="AN25" s="52">
        <f t="shared" si="25"/>
        <v>30.99459435616226</v>
      </c>
      <c r="AO25" s="52">
        <f t="shared" si="25"/>
        <v>28.372448703738002</v>
      </c>
      <c r="AP25" s="52">
        <f t="shared" si="25"/>
        <v>43.517863307960639</v>
      </c>
      <c r="AQ25" s="52">
        <f t="shared" si="25"/>
        <v>31.102454085639852</v>
      </c>
      <c r="AR25" s="52">
        <f t="shared" si="25"/>
        <v>28.466855774329659</v>
      </c>
      <c r="AS25" s="52">
        <f t="shared" si="25"/>
        <v>43.547170117410509</v>
      </c>
      <c r="AT25" s="52">
        <f t="shared" si="25"/>
        <v>31.185126643316245</v>
      </c>
      <c r="AU25" s="52">
        <f t="shared" ref="AU25:AW25" si="26">(AU6/AU20)*100</f>
        <v>29.072655415814431</v>
      </c>
      <c r="AV25" s="52">
        <f t="shared" si="26"/>
        <v>43.605739590079345</v>
      </c>
      <c r="AW25" s="52">
        <f t="shared" si="26"/>
        <v>31.671422692497682</v>
      </c>
      <c r="AX25" s="52">
        <f t="shared" si="25"/>
        <v>29.163138019563505</v>
      </c>
      <c r="AY25" s="52">
        <f t="shared" si="25"/>
        <v>43.603462194753554</v>
      </c>
      <c r="AZ25" s="52">
        <f t="shared" si="25"/>
        <v>31.74531820108578</v>
      </c>
      <c r="BA25" s="52">
        <f t="shared" si="25"/>
        <v>29.264674021107595</v>
      </c>
      <c r="BB25" s="52">
        <f t="shared" si="25"/>
        <v>43.582873545425741</v>
      </c>
      <c r="BC25" s="52">
        <f t="shared" si="25"/>
        <v>31.821422740449673</v>
      </c>
      <c r="BD25" s="52">
        <f t="shared" si="25"/>
        <v>29.179227172201166</v>
      </c>
      <c r="BE25" s="52">
        <f t="shared" si="25"/>
        <v>43.610736105035713</v>
      </c>
      <c r="BF25" s="52">
        <f t="shared" si="25"/>
        <v>31.756812082893703</v>
      </c>
      <c r="BG25" s="52">
        <f t="shared" si="25"/>
        <v>29.173573490912986</v>
      </c>
      <c r="BH25" s="52">
        <f t="shared" si="25"/>
        <v>44.162843936760346</v>
      </c>
      <c r="BI25" s="52">
        <f t="shared" si="25"/>
        <v>31.888543968803535</v>
      </c>
      <c r="BJ25" s="52">
        <f t="shared" si="24"/>
        <v>29.213977173305089</v>
      </c>
      <c r="BK25" s="52">
        <f t="shared" si="24"/>
        <v>44.153008414724056</v>
      </c>
      <c r="BL25" s="52">
        <f t="shared" si="24"/>
        <v>31.919847945019242</v>
      </c>
      <c r="BM25" s="36" t="s">
        <v>3</v>
      </c>
    </row>
    <row r="26" spans="1:65" x14ac:dyDescent="0.25">
      <c r="A26" s="26" t="s">
        <v>4</v>
      </c>
      <c r="B26" s="129">
        <f t="shared" ref="B26:BL26" si="27">(B7/B20)*100</f>
        <v>29.947168910036748</v>
      </c>
      <c r="C26" s="129">
        <f t="shared" si="27"/>
        <v>34.583296226093424</v>
      </c>
      <c r="D26" s="129">
        <f t="shared" si="27"/>
        <v>30.760533677131953</v>
      </c>
      <c r="E26" s="129">
        <f t="shared" ref="E26:BI26" si="28">(E7/E20)*100</f>
        <v>30.006234143555361</v>
      </c>
      <c r="F26" s="129">
        <f t="shared" si="28"/>
        <v>34.407163214053973</v>
      </c>
      <c r="G26" s="129">
        <f t="shared" si="28"/>
        <v>30.778335599016092</v>
      </c>
      <c r="H26" s="129">
        <f t="shared" si="28"/>
        <v>30.036040780681439</v>
      </c>
      <c r="I26" s="129">
        <f t="shared" si="28"/>
        <v>34.411339667646523</v>
      </c>
      <c r="J26" s="129">
        <f t="shared" si="28"/>
        <v>30.803645662420358</v>
      </c>
      <c r="K26" s="129">
        <f t="shared" si="28"/>
        <v>30.053386452229251</v>
      </c>
      <c r="L26" s="129">
        <f t="shared" si="28"/>
        <v>34.414977506864517</v>
      </c>
      <c r="M26" s="129">
        <f t="shared" si="28"/>
        <v>30.818586424204003</v>
      </c>
      <c r="N26" s="129">
        <f t="shared" si="28"/>
        <v>30.005485764209443</v>
      </c>
      <c r="O26" s="129">
        <f t="shared" si="28"/>
        <v>34.396859258005932</v>
      </c>
      <c r="P26" s="129">
        <f t="shared" si="28"/>
        <v>30.775910783953691</v>
      </c>
      <c r="Q26" s="129">
        <f t="shared" si="28"/>
        <v>30.336272890006889</v>
      </c>
      <c r="R26" s="129">
        <f t="shared" si="28"/>
        <v>34.438321537468177</v>
      </c>
      <c r="S26" s="129">
        <f t="shared" si="28"/>
        <v>31.050280040285401</v>
      </c>
      <c r="T26" s="129">
        <f t="shared" si="28"/>
        <v>30.059376623328259</v>
      </c>
      <c r="U26" s="129">
        <f t="shared" si="28"/>
        <v>34.467008665182611</v>
      </c>
      <c r="V26" s="129">
        <f t="shared" si="28"/>
        <v>30.826573959134695</v>
      </c>
      <c r="W26" s="129">
        <f t="shared" si="28"/>
        <v>29.403850027583911</v>
      </c>
      <c r="X26" s="129">
        <f t="shared" si="28"/>
        <v>34.464856333444125</v>
      </c>
      <c r="Y26" s="129">
        <f t="shared" si="28"/>
        <v>30.284774414530236</v>
      </c>
      <c r="Z26" s="129">
        <f t="shared" si="28"/>
        <v>29.399894306632746</v>
      </c>
      <c r="AA26" s="129">
        <f t="shared" si="28"/>
        <v>34.343203709251803</v>
      </c>
      <c r="AB26" s="129">
        <f t="shared" si="28"/>
        <v>30.258631981080235</v>
      </c>
      <c r="AC26" s="129">
        <f t="shared" si="28"/>
        <v>29.383732827178271</v>
      </c>
      <c r="AD26" s="129">
        <f t="shared" si="28"/>
        <v>34.362440141718039</v>
      </c>
      <c r="AE26" s="129">
        <f t="shared" si="28"/>
        <v>30.248887936740136</v>
      </c>
      <c r="AF26" s="129">
        <f t="shared" si="28"/>
        <v>28.28480006646048</v>
      </c>
      <c r="AG26" s="129">
        <f t="shared" si="28"/>
        <v>34.895821713426386</v>
      </c>
      <c r="AH26" s="129">
        <f t="shared" si="28"/>
        <v>29.476456098845006</v>
      </c>
      <c r="AI26" s="129">
        <f t="shared" si="28"/>
        <v>28.270653813024527</v>
      </c>
      <c r="AJ26" s="129">
        <f t="shared" si="28"/>
        <v>34.680367015834669</v>
      </c>
      <c r="AK26" s="129">
        <f t="shared" si="28"/>
        <v>29.426023408204859</v>
      </c>
      <c r="AL26" s="129">
        <f t="shared" si="28"/>
        <v>28.247014217357151</v>
      </c>
      <c r="AM26" s="129">
        <f t="shared" si="28"/>
        <v>34.610662606146128</v>
      </c>
      <c r="AN26" s="129">
        <f t="shared" si="28"/>
        <v>29.394080494769021</v>
      </c>
      <c r="AO26" s="129">
        <f t="shared" si="28"/>
        <v>28.372448703738002</v>
      </c>
      <c r="AP26" s="129">
        <f t="shared" si="28"/>
        <v>34.640561525280944</v>
      </c>
      <c r="AQ26" s="129">
        <f t="shared" si="28"/>
        <v>29.502294415086784</v>
      </c>
      <c r="AR26" s="129">
        <f t="shared" si="28"/>
        <v>28.466855774329659</v>
      </c>
      <c r="AS26" s="129">
        <f t="shared" si="28"/>
        <v>34.678383186394697</v>
      </c>
      <c r="AT26" s="129">
        <f t="shared" si="28"/>
        <v>29.586501799737281</v>
      </c>
      <c r="AU26" s="129">
        <f t="shared" ref="AU26:AW26" si="29">(AU7/AU20)*100</f>
        <v>29.072655415814431</v>
      </c>
      <c r="AV26" s="129">
        <f t="shared" si="29"/>
        <v>34.738655629396305</v>
      </c>
      <c r="AW26" s="129">
        <f t="shared" si="29"/>
        <v>30.085834433301379</v>
      </c>
      <c r="AX26" s="129">
        <f t="shared" si="28"/>
        <v>29.163138019563505</v>
      </c>
      <c r="AY26" s="129">
        <f t="shared" si="28"/>
        <v>34.722377197980741</v>
      </c>
      <c r="AZ26" s="129">
        <f t="shared" si="28"/>
        <v>30.157226314029533</v>
      </c>
      <c r="BA26" s="129">
        <f t="shared" si="28"/>
        <v>29.264674021107595</v>
      </c>
      <c r="BB26" s="129">
        <f t="shared" si="28"/>
        <v>34.704697221981306</v>
      </c>
      <c r="BC26" s="129">
        <f t="shared" si="28"/>
        <v>30.236079142848094</v>
      </c>
      <c r="BD26" s="129">
        <f t="shared" si="28"/>
        <v>29.179227172201166</v>
      </c>
      <c r="BE26" s="129">
        <f t="shared" si="28"/>
        <v>34.708980192368237</v>
      </c>
      <c r="BF26" s="129">
        <f t="shared" si="28"/>
        <v>30.166886051877274</v>
      </c>
      <c r="BG26" s="129">
        <f t="shared" si="28"/>
        <v>29.173573490912986</v>
      </c>
      <c r="BH26" s="129">
        <f t="shared" si="28"/>
        <v>35.129403024043064</v>
      </c>
      <c r="BI26" s="129">
        <f t="shared" si="28"/>
        <v>30.25233855904721</v>
      </c>
      <c r="BJ26" s="129">
        <f t="shared" si="27"/>
        <v>29.213977173305089</v>
      </c>
      <c r="BK26" s="129">
        <f t="shared" si="27"/>
        <v>35.121741812370907</v>
      </c>
      <c r="BL26" s="129">
        <f t="shared" si="27"/>
        <v>30.28403636286578</v>
      </c>
      <c r="BM26" s="2" t="s">
        <v>23</v>
      </c>
    </row>
    <row r="27" spans="1:65" x14ac:dyDescent="0.25">
      <c r="A27" s="27" t="s">
        <v>5</v>
      </c>
      <c r="B27" s="53">
        <f t="shared" ref="B27:BL27" si="30">(B8/B20)*100</f>
        <v>0</v>
      </c>
      <c r="C27" s="53">
        <f t="shared" si="30"/>
        <v>8.9219118195080842</v>
      </c>
      <c r="D27" s="53">
        <f t="shared" si="30"/>
        <v>1.5652651953679479</v>
      </c>
      <c r="E27" s="53">
        <f t="shared" ref="E27:BI27" si="31">(E8/E20)*100</f>
        <v>0</v>
      </c>
      <c r="F27" s="53">
        <f t="shared" si="31"/>
        <v>8.9147015081841534</v>
      </c>
      <c r="G27" s="53">
        <f t="shared" si="31"/>
        <v>1.5640002143200025</v>
      </c>
      <c r="H27" s="53">
        <f t="shared" si="31"/>
        <v>0</v>
      </c>
      <c r="I27" s="53">
        <f t="shared" si="31"/>
        <v>8.9147015081841534</v>
      </c>
      <c r="J27" s="53">
        <f t="shared" si="31"/>
        <v>1.5640002143200025</v>
      </c>
      <c r="K27" s="53">
        <f t="shared" si="31"/>
        <v>0</v>
      </c>
      <c r="L27" s="53">
        <f t="shared" si="31"/>
        <v>8.9147015081841534</v>
      </c>
      <c r="M27" s="53">
        <f t="shared" si="31"/>
        <v>1.5640002143200025</v>
      </c>
      <c r="N27" s="53">
        <f t="shared" si="31"/>
        <v>0</v>
      </c>
      <c r="O27" s="53">
        <f t="shared" si="31"/>
        <v>8.9152329481195842</v>
      </c>
      <c r="P27" s="53">
        <f t="shared" si="31"/>
        <v>1.5640934504392541</v>
      </c>
      <c r="Q27" s="53">
        <f t="shared" si="31"/>
        <v>0</v>
      </c>
      <c r="R27" s="53">
        <f t="shared" si="31"/>
        <v>8.9218759473124436</v>
      </c>
      <c r="S27" s="53">
        <f t="shared" si="31"/>
        <v>1.5529516511759203</v>
      </c>
      <c r="T27" s="53">
        <f t="shared" si="31"/>
        <v>0</v>
      </c>
      <c r="U27" s="53">
        <f t="shared" si="31"/>
        <v>8.916561547958155</v>
      </c>
      <c r="V27" s="53">
        <f t="shared" si="31"/>
        <v>1.5520266209131159</v>
      </c>
      <c r="W27" s="53">
        <f t="shared" si="31"/>
        <v>0</v>
      </c>
      <c r="X27" s="53">
        <f t="shared" si="31"/>
        <v>8.916561547958155</v>
      </c>
      <c r="Y27" s="53">
        <f t="shared" si="31"/>
        <v>1.5520266209131159</v>
      </c>
      <c r="Z27" s="53">
        <f t="shared" si="31"/>
        <v>0</v>
      </c>
      <c r="AA27" s="53">
        <f t="shared" si="31"/>
        <v>8.901978252681781</v>
      </c>
      <c r="AB27" s="53">
        <f t="shared" si="31"/>
        <v>1.5464263876826985</v>
      </c>
      <c r="AC27" s="53">
        <f t="shared" si="31"/>
        <v>0</v>
      </c>
      <c r="AD27" s="53">
        <f t="shared" si="31"/>
        <v>8.9286139481785511</v>
      </c>
      <c r="AE27" s="53">
        <f t="shared" si="31"/>
        <v>1.5515344627737098</v>
      </c>
      <c r="AF27" s="53">
        <f t="shared" si="31"/>
        <v>0</v>
      </c>
      <c r="AG27" s="53">
        <f t="shared" si="31"/>
        <v>8.8360375015393711</v>
      </c>
      <c r="AH27" s="53">
        <f t="shared" si="31"/>
        <v>1.5927216629093526</v>
      </c>
      <c r="AI27" s="53">
        <f t="shared" si="31"/>
        <v>0</v>
      </c>
      <c r="AJ27" s="53">
        <f t="shared" si="31"/>
        <v>8.877956771269222</v>
      </c>
      <c r="AK27" s="53">
        <f t="shared" si="31"/>
        <v>1.6002777341664565</v>
      </c>
      <c r="AL27" s="53">
        <f t="shared" si="31"/>
        <v>0</v>
      </c>
      <c r="AM27" s="53">
        <f t="shared" si="31"/>
        <v>8.8792667484482806</v>
      </c>
      <c r="AN27" s="53">
        <f t="shared" si="31"/>
        <v>1.600513861393241</v>
      </c>
      <c r="AO27" s="53">
        <f t="shared" si="31"/>
        <v>0</v>
      </c>
      <c r="AP27" s="53">
        <f t="shared" si="31"/>
        <v>8.8773017826796945</v>
      </c>
      <c r="AQ27" s="53">
        <f t="shared" si="31"/>
        <v>1.6001596705530645</v>
      </c>
      <c r="AR27" s="53">
        <f t="shared" si="31"/>
        <v>0</v>
      </c>
      <c r="AS27" s="53">
        <f t="shared" si="31"/>
        <v>8.8687869310158174</v>
      </c>
      <c r="AT27" s="53">
        <f t="shared" si="31"/>
        <v>1.5986248435789652</v>
      </c>
      <c r="AU27" s="53">
        <f t="shared" ref="AU27:AW27" si="32">(AU8/AU20)*100</f>
        <v>0</v>
      </c>
      <c r="AV27" s="53">
        <f t="shared" si="32"/>
        <v>8.8670839606830416</v>
      </c>
      <c r="AW27" s="53">
        <f t="shared" si="32"/>
        <v>1.5855882591962984</v>
      </c>
      <c r="AX27" s="53">
        <f t="shared" si="31"/>
        <v>0</v>
      </c>
      <c r="AY27" s="53">
        <f t="shared" si="31"/>
        <v>8.8810849967728114</v>
      </c>
      <c r="AZ27" s="53">
        <f t="shared" si="31"/>
        <v>1.5880918870562526</v>
      </c>
      <c r="BA27" s="53">
        <f t="shared" si="31"/>
        <v>0</v>
      </c>
      <c r="BB27" s="53">
        <f t="shared" si="31"/>
        <v>8.878176323444432</v>
      </c>
      <c r="BC27" s="53">
        <f t="shared" si="31"/>
        <v>1.5853435976015764</v>
      </c>
      <c r="BD27" s="53">
        <f t="shared" si="31"/>
        <v>0</v>
      </c>
      <c r="BE27" s="53">
        <f t="shared" si="31"/>
        <v>8.9017559126674737</v>
      </c>
      <c r="BF27" s="53">
        <f t="shared" si="31"/>
        <v>1.5899260310164274</v>
      </c>
      <c r="BG27" s="53">
        <f t="shared" si="31"/>
        <v>0</v>
      </c>
      <c r="BH27" s="53">
        <f t="shared" si="31"/>
        <v>9.0334409127172837</v>
      </c>
      <c r="BI27" s="53">
        <f t="shared" si="31"/>
        <v>1.6362054097563261</v>
      </c>
      <c r="BJ27" s="53">
        <f t="shared" si="30"/>
        <v>0</v>
      </c>
      <c r="BK27" s="53">
        <f t="shared" si="30"/>
        <v>9.0312666023531474</v>
      </c>
      <c r="BL27" s="53">
        <f t="shared" si="30"/>
        <v>1.63581158215346</v>
      </c>
      <c r="BM27" s="3" t="s">
        <v>24</v>
      </c>
    </row>
    <row r="28" spans="1:65" x14ac:dyDescent="0.25">
      <c r="A28" s="34" t="s">
        <v>6</v>
      </c>
      <c r="B28" s="52">
        <f t="shared" ref="B28:BL28" si="33">(B9/B20)*100</f>
        <v>17.169022757252236</v>
      </c>
      <c r="C28" s="52">
        <f t="shared" si="33"/>
        <v>10.78632255411808</v>
      </c>
      <c r="D28" s="52">
        <f t="shared" si="33"/>
        <v>16.049238266826212</v>
      </c>
      <c r="E28" s="52">
        <f t="shared" ref="E28:BI28" si="34">(E9/E20)*100</f>
        <v>17.157291174611334</v>
      </c>
      <c r="F28" s="52">
        <f t="shared" si="34"/>
        <v>10.78632255411808</v>
      </c>
      <c r="G28" s="52">
        <f t="shared" si="34"/>
        <v>16.039564879599684</v>
      </c>
      <c r="H28" s="52">
        <f t="shared" si="34"/>
        <v>17.137926625820665</v>
      </c>
      <c r="I28" s="52">
        <f t="shared" si="34"/>
        <v>10.78632255411808</v>
      </c>
      <c r="J28" s="52">
        <f t="shared" si="34"/>
        <v>16.02359765807017</v>
      </c>
      <c r="K28" s="52">
        <f t="shared" si="34"/>
        <v>17.1379260321829</v>
      </c>
      <c r="L28" s="52">
        <f t="shared" si="34"/>
        <v>10.78632255411808</v>
      </c>
      <c r="M28" s="52">
        <f t="shared" si="34"/>
        <v>16.023597168580544</v>
      </c>
      <c r="N28" s="52">
        <f t="shared" si="34"/>
        <v>17.152737520636954</v>
      </c>
      <c r="O28" s="52">
        <f t="shared" si="34"/>
        <v>10.786322554118081</v>
      </c>
      <c r="P28" s="52">
        <f t="shared" si="34"/>
        <v>16.035810121223246</v>
      </c>
      <c r="Q28" s="52">
        <f t="shared" si="34"/>
        <v>17.063724636250051</v>
      </c>
      <c r="R28" s="52">
        <f t="shared" si="34"/>
        <v>10.78632255411808</v>
      </c>
      <c r="S28" s="52">
        <f t="shared" si="34"/>
        <v>15.971073047491011</v>
      </c>
      <c r="T28" s="52">
        <f t="shared" si="34"/>
        <v>17.303839801519288</v>
      </c>
      <c r="U28" s="52">
        <f t="shared" si="34"/>
        <v>10.78632255411808</v>
      </c>
      <c r="V28" s="52">
        <f t="shared" si="34"/>
        <v>16.169393500013818</v>
      </c>
      <c r="W28" s="52">
        <f t="shared" si="34"/>
        <v>17.979251987557003</v>
      </c>
      <c r="X28" s="52">
        <f t="shared" si="34"/>
        <v>10.78632255411808</v>
      </c>
      <c r="Y28" s="52">
        <f t="shared" si="34"/>
        <v>16.727242689690037</v>
      </c>
      <c r="Z28" s="52">
        <f t="shared" si="34"/>
        <v>17.971259347523599</v>
      </c>
      <c r="AA28" s="52">
        <f t="shared" si="34"/>
        <v>10.812179662395412</v>
      </c>
      <c r="AB28" s="52">
        <f t="shared" si="34"/>
        <v>16.727604350582872</v>
      </c>
      <c r="AC28" s="52">
        <f t="shared" si="34"/>
        <v>17.957868023834237</v>
      </c>
      <c r="AD28" s="52">
        <f t="shared" si="34"/>
        <v>10.7730917792539</v>
      </c>
      <c r="AE28" s="52">
        <f t="shared" si="34"/>
        <v>16.709362038976604</v>
      </c>
      <c r="AF28" s="52">
        <f t="shared" si="34"/>
        <v>18.341697647807404</v>
      </c>
      <c r="AG28" s="52">
        <f t="shared" si="34"/>
        <v>10.653676162692548</v>
      </c>
      <c r="AH28" s="52">
        <f t="shared" si="34"/>
        <v>16.955909237321173</v>
      </c>
      <c r="AI28" s="52">
        <f t="shared" si="34"/>
        <v>18.296500617817902</v>
      </c>
      <c r="AJ28" s="52">
        <f t="shared" si="34"/>
        <v>10.653676162692548</v>
      </c>
      <c r="AK28" s="52">
        <f t="shared" si="34"/>
        <v>16.918859104484486</v>
      </c>
      <c r="AL28" s="52">
        <f t="shared" si="34"/>
        <v>18.324153829000579</v>
      </c>
      <c r="AM28" s="52">
        <f t="shared" si="34"/>
        <v>10.653676162692548</v>
      </c>
      <c r="AN28" s="52">
        <f t="shared" si="34"/>
        <v>16.941527743284805</v>
      </c>
      <c r="AO28" s="52">
        <f t="shared" si="34"/>
        <v>18.266834232997269</v>
      </c>
      <c r="AP28" s="52">
        <f t="shared" si="34"/>
        <v>10.653676162692548</v>
      </c>
      <c r="AQ28" s="52">
        <f t="shared" si="34"/>
        <v>16.894540172496164</v>
      </c>
      <c r="AR28" s="52">
        <f t="shared" si="34"/>
        <v>18.122810195147522</v>
      </c>
      <c r="AS28" s="52">
        <f t="shared" si="34"/>
        <v>10.653676162692548</v>
      </c>
      <c r="AT28" s="52">
        <f t="shared" si="34"/>
        <v>16.776476889682034</v>
      </c>
      <c r="AU28" s="52">
        <f t="shared" ref="AU28:AW28" si="35">(AU9/AU20)*100</f>
        <v>17.613375335364758</v>
      </c>
      <c r="AV28" s="52">
        <f t="shared" si="35"/>
        <v>10.653676162692548</v>
      </c>
      <c r="AW28" s="52">
        <f t="shared" si="35"/>
        <v>16.368860527040194</v>
      </c>
      <c r="AX28" s="52">
        <f t="shared" si="34"/>
        <v>17.463900960069186</v>
      </c>
      <c r="AY28" s="52">
        <f t="shared" si="34"/>
        <v>10.653676162692548</v>
      </c>
      <c r="AZ28" s="52">
        <f t="shared" si="34"/>
        <v>16.246114760109027</v>
      </c>
      <c r="BA28" s="52">
        <f t="shared" si="34"/>
        <v>17.294523434339929</v>
      </c>
      <c r="BB28" s="52">
        <f t="shared" si="34"/>
        <v>10.653676162692548</v>
      </c>
      <c r="BC28" s="52">
        <f t="shared" si="34"/>
        <v>16.10869153359755</v>
      </c>
      <c r="BD28" s="52">
        <f t="shared" si="34"/>
        <v>17.39843589836131</v>
      </c>
      <c r="BE28" s="52">
        <f t="shared" si="34"/>
        <v>10.653676162692548</v>
      </c>
      <c r="BF28" s="52">
        <f t="shared" si="34"/>
        <v>16.193766933957203</v>
      </c>
      <c r="BG28" s="52">
        <f t="shared" si="34"/>
        <v>17.384194278614569</v>
      </c>
      <c r="BH28" s="52">
        <f t="shared" si="34"/>
        <v>10.478016583165347</v>
      </c>
      <c r="BI28" s="52">
        <f t="shared" si="34"/>
        <v>16.133294935250905</v>
      </c>
      <c r="BJ28" s="52">
        <f t="shared" si="33"/>
        <v>17.323293979125502</v>
      </c>
      <c r="BK28" s="52">
        <f t="shared" si="33"/>
        <v>10.478016583165347</v>
      </c>
      <c r="BL28" s="52">
        <f t="shared" si="33"/>
        <v>16.083425360426183</v>
      </c>
      <c r="BM28" s="37" t="s">
        <v>25</v>
      </c>
    </row>
    <row r="29" spans="1:65" ht="45" x14ac:dyDescent="0.25">
      <c r="A29" s="29" t="s">
        <v>7</v>
      </c>
      <c r="B29" s="129">
        <f t="shared" ref="B29:BL29" si="36">(B10/B20)*100</f>
        <v>17.169022757252236</v>
      </c>
      <c r="C29" s="129">
        <f t="shared" si="36"/>
        <v>10.78632255411808</v>
      </c>
      <c r="D29" s="129">
        <f t="shared" si="36"/>
        <v>16.049238266826212</v>
      </c>
      <c r="E29" s="129">
        <f t="shared" ref="E29:BI29" si="37">(E10/E20)*100</f>
        <v>17.157291174611334</v>
      </c>
      <c r="F29" s="129">
        <f t="shared" si="37"/>
        <v>10.78632255411808</v>
      </c>
      <c r="G29" s="129">
        <f t="shared" si="37"/>
        <v>16.039564879599684</v>
      </c>
      <c r="H29" s="129">
        <f t="shared" si="37"/>
        <v>17.137926625820665</v>
      </c>
      <c r="I29" s="129">
        <f t="shared" si="37"/>
        <v>10.78632255411808</v>
      </c>
      <c r="J29" s="129">
        <f t="shared" si="37"/>
        <v>16.02359765807017</v>
      </c>
      <c r="K29" s="129">
        <f t="shared" si="37"/>
        <v>17.1379260321829</v>
      </c>
      <c r="L29" s="129">
        <f t="shared" si="37"/>
        <v>10.78632255411808</v>
      </c>
      <c r="M29" s="129">
        <f t="shared" si="37"/>
        <v>16.023597168580544</v>
      </c>
      <c r="N29" s="129">
        <f t="shared" si="37"/>
        <v>17.152737520636954</v>
      </c>
      <c r="O29" s="129">
        <f t="shared" si="37"/>
        <v>10.786322554118081</v>
      </c>
      <c r="P29" s="129">
        <f t="shared" si="37"/>
        <v>16.035810121223246</v>
      </c>
      <c r="Q29" s="129">
        <f t="shared" si="37"/>
        <v>17.063724636250051</v>
      </c>
      <c r="R29" s="129">
        <f t="shared" si="37"/>
        <v>10.78632255411808</v>
      </c>
      <c r="S29" s="129">
        <f t="shared" si="37"/>
        <v>15.971073047491011</v>
      </c>
      <c r="T29" s="129">
        <f t="shared" si="37"/>
        <v>17.303839801519288</v>
      </c>
      <c r="U29" s="129">
        <f t="shared" si="37"/>
        <v>10.78632255411808</v>
      </c>
      <c r="V29" s="129">
        <f t="shared" si="37"/>
        <v>16.169393500013818</v>
      </c>
      <c r="W29" s="129">
        <f t="shared" si="37"/>
        <v>17.979251987557003</v>
      </c>
      <c r="X29" s="129">
        <f t="shared" si="37"/>
        <v>10.78632255411808</v>
      </c>
      <c r="Y29" s="129">
        <f t="shared" si="37"/>
        <v>16.727242689690037</v>
      </c>
      <c r="Z29" s="129">
        <f t="shared" si="37"/>
        <v>17.971259347523599</v>
      </c>
      <c r="AA29" s="129">
        <f t="shared" si="37"/>
        <v>10.812179662395412</v>
      </c>
      <c r="AB29" s="129">
        <f t="shared" si="37"/>
        <v>16.727604350582872</v>
      </c>
      <c r="AC29" s="129">
        <f t="shared" si="37"/>
        <v>17.957868023834237</v>
      </c>
      <c r="AD29" s="129">
        <f t="shared" si="37"/>
        <v>10.7730917792539</v>
      </c>
      <c r="AE29" s="129">
        <f t="shared" si="37"/>
        <v>16.709362038976604</v>
      </c>
      <c r="AF29" s="129">
        <f t="shared" si="37"/>
        <v>18.341697647807404</v>
      </c>
      <c r="AG29" s="129">
        <f t="shared" si="37"/>
        <v>10.653676162692548</v>
      </c>
      <c r="AH29" s="129">
        <f t="shared" si="37"/>
        <v>16.955909237321173</v>
      </c>
      <c r="AI29" s="129">
        <f t="shared" si="37"/>
        <v>18.296500617817902</v>
      </c>
      <c r="AJ29" s="129">
        <f t="shared" si="37"/>
        <v>10.653676162692548</v>
      </c>
      <c r="AK29" s="129">
        <f t="shared" si="37"/>
        <v>16.918859104484486</v>
      </c>
      <c r="AL29" s="129">
        <f t="shared" si="37"/>
        <v>18.324153829000579</v>
      </c>
      <c r="AM29" s="129">
        <f t="shared" si="37"/>
        <v>10.653676162692548</v>
      </c>
      <c r="AN29" s="129">
        <f t="shared" si="37"/>
        <v>16.941527743284805</v>
      </c>
      <c r="AO29" s="129">
        <f t="shared" si="37"/>
        <v>18.266834232997269</v>
      </c>
      <c r="AP29" s="129">
        <f t="shared" si="37"/>
        <v>10.653676162692548</v>
      </c>
      <c r="AQ29" s="129">
        <f t="shared" si="37"/>
        <v>16.894540172496164</v>
      </c>
      <c r="AR29" s="129">
        <f t="shared" si="37"/>
        <v>18.122810195147522</v>
      </c>
      <c r="AS29" s="129">
        <f t="shared" si="37"/>
        <v>10.653676162692548</v>
      </c>
      <c r="AT29" s="129">
        <f t="shared" si="37"/>
        <v>16.776476889682034</v>
      </c>
      <c r="AU29" s="129">
        <f t="shared" ref="AU29:AW29" si="38">(AU10/AU20)*100</f>
        <v>17.613375335364758</v>
      </c>
      <c r="AV29" s="129">
        <f t="shared" si="38"/>
        <v>10.653676162692548</v>
      </c>
      <c r="AW29" s="129">
        <f t="shared" si="38"/>
        <v>16.368860527040194</v>
      </c>
      <c r="AX29" s="129">
        <f t="shared" si="37"/>
        <v>17.463900960069186</v>
      </c>
      <c r="AY29" s="129">
        <f t="shared" si="37"/>
        <v>10.653676162692548</v>
      </c>
      <c r="AZ29" s="129">
        <f t="shared" si="37"/>
        <v>16.246114760109027</v>
      </c>
      <c r="BA29" s="129">
        <f t="shared" si="37"/>
        <v>17.294523434339929</v>
      </c>
      <c r="BB29" s="129">
        <f t="shared" si="37"/>
        <v>10.653676162692548</v>
      </c>
      <c r="BC29" s="129">
        <f t="shared" si="37"/>
        <v>16.10869153359755</v>
      </c>
      <c r="BD29" s="129">
        <f t="shared" si="37"/>
        <v>17.39843589836131</v>
      </c>
      <c r="BE29" s="129">
        <f t="shared" si="37"/>
        <v>10.653676162692548</v>
      </c>
      <c r="BF29" s="129">
        <f t="shared" si="37"/>
        <v>16.193766933957203</v>
      </c>
      <c r="BG29" s="129">
        <f t="shared" si="37"/>
        <v>17.384194278614569</v>
      </c>
      <c r="BH29" s="129">
        <f t="shared" si="37"/>
        <v>10.478016583165347</v>
      </c>
      <c r="BI29" s="129">
        <f t="shared" si="37"/>
        <v>16.133294935250905</v>
      </c>
      <c r="BJ29" s="129">
        <f t="shared" si="36"/>
        <v>17.323293979125502</v>
      </c>
      <c r="BK29" s="129">
        <f t="shared" si="36"/>
        <v>10.478016583165347</v>
      </c>
      <c r="BL29" s="129">
        <f t="shared" si="36"/>
        <v>16.083425360426183</v>
      </c>
      <c r="BM29" s="5" t="s">
        <v>26</v>
      </c>
    </row>
    <row r="30" spans="1:65" x14ac:dyDescent="0.25">
      <c r="A30" s="30" t="s">
        <v>8</v>
      </c>
      <c r="B30" s="130">
        <f t="shared" ref="B30:BL30" si="39">(B11/B20)*100</f>
        <v>25.684706925026962</v>
      </c>
      <c r="C30" s="130">
        <f t="shared" si="39"/>
        <v>10.519154412579597</v>
      </c>
      <c r="D30" s="130">
        <f t="shared" si="39"/>
        <v>23.024053917410981</v>
      </c>
      <c r="E30" s="130">
        <f t="shared" ref="E30:BI30" si="40">(E11/E20)*100</f>
        <v>25.684706925026969</v>
      </c>
      <c r="F30" s="130">
        <f t="shared" si="40"/>
        <v>10.519154412579597</v>
      </c>
      <c r="G30" s="130">
        <f t="shared" si="40"/>
        <v>23.024053917410981</v>
      </c>
      <c r="H30" s="130">
        <f t="shared" si="40"/>
        <v>25.684706925026962</v>
      </c>
      <c r="I30" s="130">
        <f t="shared" si="40"/>
        <v>10.519154412579597</v>
      </c>
      <c r="J30" s="130">
        <f t="shared" si="40"/>
        <v>23.024053917410981</v>
      </c>
      <c r="K30" s="130">
        <f t="shared" si="40"/>
        <v>25.684706925026962</v>
      </c>
      <c r="L30" s="130">
        <f t="shared" si="40"/>
        <v>10.519154412579597</v>
      </c>
      <c r="M30" s="130">
        <f t="shared" si="40"/>
        <v>23.024053917410981</v>
      </c>
      <c r="N30" s="130">
        <f t="shared" si="40"/>
        <v>25.684848267352628</v>
      </c>
      <c r="O30" s="130">
        <f t="shared" si="40"/>
        <v>10.519154412579597</v>
      </c>
      <c r="P30" s="130">
        <f t="shared" si="40"/>
        <v>23.024170462560043</v>
      </c>
      <c r="Q30" s="130">
        <f t="shared" si="40"/>
        <v>25.51461077420381</v>
      </c>
      <c r="R30" s="130">
        <f t="shared" si="40"/>
        <v>10.519154412579597</v>
      </c>
      <c r="S30" s="130">
        <f t="shared" si="40"/>
        <v>22.904484960480115</v>
      </c>
      <c r="T30" s="130">
        <f t="shared" si="40"/>
        <v>25.51461077420381</v>
      </c>
      <c r="U30" s="130">
        <f t="shared" si="40"/>
        <v>10.519154412579597</v>
      </c>
      <c r="V30" s="130">
        <f t="shared" si="40"/>
        <v>22.904484960480115</v>
      </c>
      <c r="W30" s="130">
        <f t="shared" si="40"/>
        <v>25.514750770981504</v>
      </c>
      <c r="X30" s="130">
        <f t="shared" si="40"/>
        <v>10.519154412579597</v>
      </c>
      <c r="Y30" s="130">
        <f t="shared" si="40"/>
        <v>22.904600589262962</v>
      </c>
      <c r="Z30" s="130">
        <f t="shared" si="40"/>
        <v>25.51461077420381</v>
      </c>
      <c r="AA30" s="130">
        <f t="shared" si="40"/>
        <v>10.544371062023126</v>
      </c>
      <c r="AB30" s="130">
        <f t="shared" si="40"/>
        <v>22.914023234700732</v>
      </c>
      <c r="AC30" s="130">
        <f t="shared" si="40"/>
        <v>25.524187228830808</v>
      </c>
      <c r="AD30" s="130">
        <f t="shared" si="40"/>
        <v>10.544371062023126</v>
      </c>
      <c r="AE30" s="130">
        <f t="shared" si="40"/>
        <v>22.921129109876272</v>
      </c>
      <c r="AF30" s="130">
        <f t="shared" si="40"/>
        <v>26.118022201691364</v>
      </c>
      <c r="AG30" s="130">
        <f t="shared" si="40"/>
        <v>10.455136021434539</v>
      </c>
      <c r="AH30" s="130">
        <f t="shared" si="40"/>
        <v>23.29474105121724</v>
      </c>
      <c r="AI30" s="130">
        <f t="shared" si="40"/>
        <v>26.118022201691364</v>
      </c>
      <c r="AJ30" s="130">
        <f t="shared" si="40"/>
        <v>10.455136021434539</v>
      </c>
      <c r="AK30" s="130">
        <f t="shared" si="40"/>
        <v>23.29474105121724</v>
      </c>
      <c r="AL30" s="130">
        <f t="shared" si="40"/>
        <v>26.118022201691364</v>
      </c>
      <c r="AM30" s="130">
        <f t="shared" si="40"/>
        <v>10.455136021434539</v>
      </c>
      <c r="AN30" s="130">
        <f t="shared" si="40"/>
        <v>23.29474105121724</v>
      </c>
      <c r="AO30" s="130">
        <f t="shared" si="40"/>
        <v>26.118022201691364</v>
      </c>
      <c r="AP30" s="130">
        <f t="shared" si="40"/>
        <v>10.455136021434539</v>
      </c>
      <c r="AQ30" s="130">
        <f t="shared" si="40"/>
        <v>23.29474105121724</v>
      </c>
      <c r="AR30" s="130">
        <f t="shared" si="40"/>
        <v>26.118022201691364</v>
      </c>
      <c r="AS30" s="130">
        <f t="shared" si="40"/>
        <v>10.455136021434539</v>
      </c>
      <c r="AT30" s="130">
        <f t="shared" si="40"/>
        <v>23.29474105121724</v>
      </c>
      <c r="AU30" s="130">
        <f t="shared" ref="AU30:AW30" si="41">(AU11/AU20)*100</f>
        <v>25.949246931178031</v>
      </c>
      <c r="AV30" s="130">
        <f t="shared" si="41"/>
        <v>10.455136021434539</v>
      </c>
      <c r="AW30" s="130">
        <f t="shared" si="41"/>
        <v>23.178631421715536</v>
      </c>
      <c r="AX30" s="130">
        <f t="shared" si="40"/>
        <v>25.949246931178031</v>
      </c>
      <c r="AY30" s="130">
        <f t="shared" si="40"/>
        <v>10.455136021434539</v>
      </c>
      <c r="AZ30" s="130">
        <f t="shared" si="40"/>
        <v>23.178631421715536</v>
      </c>
      <c r="BA30" s="130">
        <f t="shared" si="40"/>
        <v>25.904909871358527</v>
      </c>
      <c r="BB30" s="130">
        <f t="shared" si="40"/>
        <v>10.455136021434539</v>
      </c>
      <c r="BC30" s="130">
        <f t="shared" si="40"/>
        <v>23.146100047691192</v>
      </c>
      <c r="BD30" s="130">
        <f t="shared" si="40"/>
        <v>25.912288856858922</v>
      </c>
      <c r="BE30" s="130">
        <f t="shared" si="40"/>
        <v>10.455136021434539</v>
      </c>
      <c r="BF30" s="130">
        <f t="shared" si="40"/>
        <v>23.151515600487272</v>
      </c>
      <c r="BG30" s="130">
        <f t="shared" si="40"/>
        <v>25.912288856858918</v>
      </c>
      <c r="BH30" s="130">
        <f t="shared" si="40"/>
        <v>10.28283861657677</v>
      </c>
      <c r="BI30" s="130">
        <f t="shared" si="40"/>
        <v>23.081364153663564</v>
      </c>
      <c r="BJ30" s="130">
        <f t="shared" si="39"/>
        <v>25.912288856858918</v>
      </c>
      <c r="BK30" s="130">
        <f t="shared" si="39"/>
        <v>10.28283861657677</v>
      </c>
      <c r="BL30" s="130">
        <f t="shared" si="39"/>
        <v>23.081364153663564</v>
      </c>
      <c r="BM30" s="6" t="s">
        <v>8</v>
      </c>
    </row>
    <row r="31" spans="1:65" x14ac:dyDescent="0.25">
      <c r="A31" s="31" t="s">
        <v>9</v>
      </c>
      <c r="B31" s="131">
        <f t="shared" ref="B31:BL31" si="42">(B12/B20)*100</f>
        <v>8.5156841677747259</v>
      </c>
      <c r="C31" s="131">
        <f t="shared" si="42"/>
        <v>-0.26716814153848301</v>
      </c>
      <c r="D31" s="131">
        <f t="shared" si="42"/>
        <v>6.9748156505847687</v>
      </c>
      <c r="E31" s="131">
        <f t="shared" ref="E31:BI31" si="43">(E12/E20)*100</f>
        <v>8.5274157504156296</v>
      </c>
      <c r="F31" s="131">
        <f t="shared" si="43"/>
        <v>-0.26716814153848301</v>
      </c>
      <c r="G31" s="131">
        <f t="shared" si="43"/>
        <v>6.9844890378112963</v>
      </c>
      <c r="H31" s="131">
        <f t="shared" si="43"/>
        <v>8.5467802992062971</v>
      </c>
      <c r="I31" s="131">
        <f t="shared" si="43"/>
        <v>-0.26716814153848301</v>
      </c>
      <c r="J31" s="131">
        <f t="shared" si="43"/>
        <v>7.0004562593408091</v>
      </c>
      <c r="K31" s="131">
        <f t="shared" si="43"/>
        <v>8.5467808928440654</v>
      </c>
      <c r="L31" s="131">
        <f t="shared" si="43"/>
        <v>-0.26716814153848301</v>
      </c>
      <c r="M31" s="131">
        <f t="shared" si="43"/>
        <v>7.0004567488304348</v>
      </c>
      <c r="N31" s="131">
        <f t="shared" si="43"/>
        <v>8.5321107467156772</v>
      </c>
      <c r="O31" s="131">
        <f t="shared" si="43"/>
        <v>-0.26716814153848301</v>
      </c>
      <c r="P31" s="131">
        <f t="shared" si="43"/>
        <v>6.9883603413367998</v>
      </c>
      <c r="Q31" s="131">
        <f t="shared" si="43"/>
        <v>8.4508861379537645</v>
      </c>
      <c r="R31" s="131">
        <f t="shared" si="43"/>
        <v>-0.26716814153848301</v>
      </c>
      <c r="S31" s="131">
        <f t="shared" si="43"/>
        <v>6.9334119129891052</v>
      </c>
      <c r="T31" s="131">
        <f t="shared" si="43"/>
        <v>8.2107709726845215</v>
      </c>
      <c r="U31" s="131">
        <f t="shared" si="43"/>
        <v>-0.26716814153848301</v>
      </c>
      <c r="V31" s="131">
        <f t="shared" si="43"/>
        <v>6.7350914604662968</v>
      </c>
      <c r="W31" s="131">
        <f t="shared" si="43"/>
        <v>7.5354987834245017</v>
      </c>
      <c r="X31" s="131">
        <f t="shared" si="43"/>
        <v>-0.26716814153848301</v>
      </c>
      <c r="Y31" s="131">
        <f t="shared" si="43"/>
        <v>6.1773578995729297</v>
      </c>
      <c r="Z31" s="131">
        <f t="shared" si="43"/>
        <v>7.5433514266802133</v>
      </c>
      <c r="AA31" s="131">
        <f t="shared" si="43"/>
        <v>-0.26780860037228416</v>
      </c>
      <c r="AB31" s="131">
        <f t="shared" si="43"/>
        <v>6.1864188841178569</v>
      </c>
      <c r="AC31" s="131">
        <f t="shared" si="43"/>
        <v>7.5663192049965717</v>
      </c>
      <c r="AD31" s="131">
        <f t="shared" si="43"/>
        <v>-0.22872071723077275</v>
      </c>
      <c r="AE31" s="131">
        <f t="shared" si="43"/>
        <v>6.2117670708996702</v>
      </c>
      <c r="AF31" s="131">
        <f t="shared" si="43"/>
        <v>7.7763245538839616</v>
      </c>
      <c r="AG31" s="131">
        <f t="shared" si="43"/>
        <v>-0.19854014125800937</v>
      </c>
      <c r="AH31" s="131">
        <f t="shared" si="43"/>
        <v>6.3388318138960686</v>
      </c>
      <c r="AI31" s="131">
        <f t="shared" si="43"/>
        <v>7.821521583873464</v>
      </c>
      <c r="AJ31" s="131">
        <f t="shared" si="43"/>
        <v>-0.19854014125800937</v>
      </c>
      <c r="AK31" s="131">
        <f t="shared" si="43"/>
        <v>6.3758819467327577</v>
      </c>
      <c r="AL31" s="131">
        <f t="shared" si="43"/>
        <v>7.7938683726907847</v>
      </c>
      <c r="AM31" s="131">
        <f t="shared" si="43"/>
        <v>-0.19854014125800937</v>
      </c>
      <c r="AN31" s="131">
        <f t="shared" si="43"/>
        <v>6.3532133079324371</v>
      </c>
      <c r="AO31" s="131">
        <f t="shared" si="43"/>
        <v>7.8511879686940942</v>
      </c>
      <c r="AP31" s="131">
        <f t="shared" si="43"/>
        <v>-0.19854014125800937</v>
      </c>
      <c r="AQ31" s="131">
        <f t="shared" si="43"/>
        <v>6.4002008787210753</v>
      </c>
      <c r="AR31" s="131">
        <f t="shared" si="43"/>
        <v>7.9952120065438406</v>
      </c>
      <c r="AS31" s="131">
        <f t="shared" si="43"/>
        <v>-0.19854014125800937</v>
      </c>
      <c r="AT31" s="131">
        <f t="shared" si="43"/>
        <v>6.5182641615352077</v>
      </c>
      <c r="AU31" s="131">
        <f t="shared" ref="AU31:AW31" si="44">(AU12/AU20)*100</f>
        <v>8.335871595813277</v>
      </c>
      <c r="AV31" s="131">
        <f t="shared" si="44"/>
        <v>-0.19854014125800937</v>
      </c>
      <c r="AW31" s="131">
        <f t="shared" si="44"/>
        <v>6.809770894675343</v>
      </c>
      <c r="AX31" s="131">
        <f t="shared" si="43"/>
        <v>8.485345971108849</v>
      </c>
      <c r="AY31" s="131">
        <f t="shared" si="43"/>
        <v>-0.19854014125800937</v>
      </c>
      <c r="AZ31" s="131">
        <f t="shared" si="43"/>
        <v>6.9325166616065133</v>
      </c>
      <c r="BA31" s="131">
        <f t="shared" si="43"/>
        <v>8.6103864370186045</v>
      </c>
      <c r="BB31" s="131">
        <f t="shared" si="43"/>
        <v>-0.19854014125800937</v>
      </c>
      <c r="BC31" s="131">
        <f t="shared" si="43"/>
        <v>7.0374085140936433</v>
      </c>
      <c r="BD31" s="131">
        <f t="shared" si="43"/>
        <v>8.5138529584976155</v>
      </c>
      <c r="BE31" s="131">
        <f t="shared" si="43"/>
        <v>-0.19854014125800937</v>
      </c>
      <c r="BF31" s="131">
        <f t="shared" si="43"/>
        <v>6.9577486665300654</v>
      </c>
      <c r="BG31" s="131">
        <f t="shared" si="43"/>
        <v>8.5280945782443531</v>
      </c>
      <c r="BH31" s="131">
        <f t="shared" si="43"/>
        <v>-0.19517796658857905</v>
      </c>
      <c r="BI31" s="131">
        <f t="shared" si="43"/>
        <v>6.9480692184126589</v>
      </c>
      <c r="BJ31" s="131">
        <f t="shared" si="42"/>
        <v>8.5889948777334197</v>
      </c>
      <c r="BK31" s="131">
        <f t="shared" si="42"/>
        <v>-0.19517796658857905</v>
      </c>
      <c r="BL31" s="131">
        <f t="shared" si="42"/>
        <v>6.9979387932373838</v>
      </c>
      <c r="BM31" s="7" t="s">
        <v>27</v>
      </c>
    </row>
    <row r="32" spans="1:65" x14ac:dyDescent="0.25">
      <c r="A32" s="35" t="s">
        <v>10</v>
      </c>
      <c r="B32" s="54">
        <f t="shared" ref="B32:BL32" si="45">(B13/B20)*100</f>
        <v>52.883808332711013</v>
      </c>
      <c r="C32" s="54">
        <f t="shared" si="45"/>
        <v>45.708469400280407</v>
      </c>
      <c r="D32" s="54">
        <f t="shared" si="45"/>
        <v>51.624962860673897</v>
      </c>
      <c r="E32" s="54">
        <f t="shared" ref="E32:BI32" si="46">(E13/E20)*100</f>
        <v>52.836474681833309</v>
      </c>
      <c r="F32" s="54">
        <f t="shared" si="46"/>
        <v>45.891812723643788</v>
      </c>
      <c r="G32" s="54">
        <f t="shared" si="46"/>
        <v>51.618099307064227</v>
      </c>
      <c r="H32" s="54">
        <f t="shared" si="46"/>
        <v>52.826032593497899</v>
      </c>
      <c r="I32" s="54">
        <f t="shared" si="46"/>
        <v>45.887636270051232</v>
      </c>
      <c r="J32" s="54">
        <f t="shared" si="46"/>
        <v>51.608756465189472</v>
      </c>
      <c r="K32" s="54">
        <f t="shared" si="46"/>
        <v>52.808687515587849</v>
      </c>
      <c r="L32" s="54">
        <f t="shared" si="46"/>
        <v>45.883998430833238</v>
      </c>
      <c r="M32" s="54">
        <f t="shared" si="46"/>
        <v>51.59381619289546</v>
      </c>
      <c r="N32" s="54">
        <f t="shared" si="46"/>
        <v>52.841776715153607</v>
      </c>
      <c r="O32" s="54">
        <f t="shared" si="46"/>
        <v>45.901585239756407</v>
      </c>
      <c r="P32" s="54">
        <f t="shared" si="46"/>
        <v>51.624185644383815</v>
      </c>
      <c r="Q32" s="54">
        <f t="shared" si="46"/>
        <v>52.600002473743068</v>
      </c>
      <c r="R32" s="54">
        <f t="shared" si="46"/>
        <v>45.853479961101307</v>
      </c>
      <c r="S32" s="54">
        <f t="shared" si="46"/>
        <v>51.425695261047665</v>
      </c>
      <c r="T32" s="54">
        <f t="shared" si="46"/>
        <v>52.63678357515245</v>
      </c>
      <c r="U32" s="54">
        <f t="shared" si="46"/>
        <v>45.830107232741142</v>
      </c>
      <c r="V32" s="54">
        <f t="shared" si="46"/>
        <v>51.452005919938379</v>
      </c>
      <c r="W32" s="54">
        <f t="shared" si="46"/>
        <v>52.616897984859094</v>
      </c>
      <c r="X32" s="54">
        <f t="shared" si="46"/>
        <v>45.832259564479635</v>
      </c>
      <c r="Y32" s="54">
        <f t="shared" si="46"/>
        <v>51.435956274866626</v>
      </c>
      <c r="Z32" s="54">
        <f t="shared" si="46"/>
        <v>52.628846345843662</v>
      </c>
      <c r="AA32" s="54">
        <f t="shared" si="46"/>
        <v>45.942638375671017</v>
      </c>
      <c r="AB32" s="54">
        <f t="shared" si="46"/>
        <v>51.467337280654199</v>
      </c>
      <c r="AC32" s="54">
        <f t="shared" si="46"/>
        <v>52.658399148987478</v>
      </c>
      <c r="AD32" s="54">
        <f t="shared" si="46"/>
        <v>45.935854130849499</v>
      </c>
      <c r="AE32" s="54">
        <f t="shared" si="46"/>
        <v>51.490215561509544</v>
      </c>
      <c r="AF32" s="54">
        <f t="shared" si="46"/>
        <v>53.373502285732108</v>
      </c>
      <c r="AG32" s="54">
        <f t="shared" si="46"/>
        <v>45.614464622341693</v>
      </c>
      <c r="AH32" s="54">
        <f t="shared" si="46"/>
        <v>51.974913000924474</v>
      </c>
      <c r="AI32" s="54">
        <f t="shared" si="46"/>
        <v>53.432845569157585</v>
      </c>
      <c r="AJ32" s="54">
        <f t="shared" si="46"/>
        <v>45.788000050203564</v>
      </c>
      <c r="AK32" s="54">
        <f t="shared" si="46"/>
        <v>52.054839753144201</v>
      </c>
      <c r="AL32" s="54">
        <f t="shared" si="46"/>
        <v>53.428831953642273</v>
      </c>
      <c r="AM32" s="54">
        <f t="shared" si="46"/>
        <v>45.85639448271305</v>
      </c>
      <c r="AN32" s="54">
        <f t="shared" si="46"/>
        <v>52.063877900552946</v>
      </c>
      <c r="AO32" s="54">
        <f t="shared" si="46"/>
        <v>53.36071706326473</v>
      </c>
      <c r="AP32" s="54">
        <f t="shared" si="46"/>
        <v>45.82846052934682</v>
      </c>
      <c r="AQ32" s="54">
        <f t="shared" si="46"/>
        <v>52.003005741863987</v>
      </c>
      <c r="AR32" s="54">
        <f t="shared" si="46"/>
        <v>53.410334030522812</v>
      </c>
      <c r="AS32" s="54">
        <f t="shared" si="46"/>
        <v>45.799153719896935</v>
      </c>
      <c r="AT32" s="54">
        <f t="shared" si="46"/>
        <v>52.038396467001711</v>
      </c>
      <c r="AU32" s="54">
        <f t="shared" ref="AU32:AW32" si="47">(AU13/AU20)*100</f>
        <v>53.313969248820811</v>
      </c>
      <c r="AV32" s="54">
        <f t="shared" si="47"/>
        <v>45.740584247228114</v>
      </c>
      <c r="AW32" s="54">
        <f t="shared" si="47"/>
        <v>51.959716780462131</v>
      </c>
      <c r="AX32" s="54">
        <f t="shared" si="46"/>
        <v>53.372961020367306</v>
      </c>
      <c r="AY32" s="54">
        <f t="shared" si="46"/>
        <v>45.742861642553898</v>
      </c>
      <c r="AZ32" s="54">
        <f t="shared" si="46"/>
        <v>52.008567038805197</v>
      </c>
      <c r="BA32" s="54">
        <f t="shared" si="46"/>
        <v>53.440802544552469</v>
      </c>
      <c r="BB32" s="54">
        <f t="shared" si="46"/>
        <v>45.763450291881718</v>
      </c>
      <c r="BC32" s="54">
        <f t="shared" si="46"/>
        <v>52.069885725952773</v>
      </c>
      <c r="BD32" s="54">
        <f t="shared" si="46"/>
        <v>53.422336929437527</v>
      </c>
      <c r="BE32" s="54">
        <f t="shared" si="46"/>
        <v>45.735587732271746</v>
      </c>
      <c r="BF32" s="54">
        <f t="shared" si="46"/>
        <v>52.049420983149105</v>
      </c>
      <c r="BG32" s="54">
        <f t="shared" si="46"/>
        <v>53.442232230472456</v>
      </c>
      <c r="BH32" s="54">
        <f t="shared" si="46"/>
        <v>45.359139480074305</v>
      </c>
      <c r="BI32" s="54">
        <f t="shared" si="46"/>
        <v>51.978161095945566</v>
      </c>
      <c r="BJ32" s="54">
        <f t="shared" si="45"/>
        <v>53.462728847569409</v>
      </c>
      <c r="BK32" s="54">
        <f t="shared" si="45"/>
        <v>45.368975002110602</v>
      </c>
      <c r="BL32" s="54">
        <f t="shared" si="45"/>
        <v>51.996726694554582</v>
      </c>
      <c r="BM32" s="38" t="s">
        <v>10</v>
      </c>
    </row>
    <row r="33" spans="1:65" x14ac:dyDescent="0.25">
      <c r="A33" s="26" t="s">
        <v>11</v>
      </c>
      <c r="B33" s="133">
        <f t="shared" ref="B33:BL33" si="48">(B14/B20)*100</f>
        <v>3.2076483498484887</v>
      </c>
      <c r="C33" s="133">
        <f t="shared" si="48"/>
        <v>2.938591144254711</v>
      </c>
      <c r="D33" s="133">
        <f t="shared" si="48"/>
        <v>3.1604448033442472</v>
      </c>
      <c r="E33" s="133">
        <f t="shared" ref="E33:BI33" si="49">(E14/E20)*100</f>
        <v>3.2072511779133737</v>
      </c>
      <c r="F33" s="133">
        <f t="shared" si="49"/>
        <v>3.0183071345690431</v>
      </c>
      <c r="G33" s="133">
        <f t="shared" si="49"/>
        <v>3.1741027293631077</v>
      </c>
      <c r="H33" s="133">
        <f t="shared" si="49"/>
        <v>3.2115762530786913</v>
      </c>
      <c r="I33" s="133">
        <f t="shared" si="49"/>
        <v>3.0222929340847591</v>
      </c>
      <c r="J33" s="133">
        <f t="shared" si="49"/>
        <v>3.1783682818188654</v>
      </c>
      <c r="K33" s="133">
        <f t="shared" si="49"/>
        <v>3.2155338381972842</v>
      </c>
      <c r="L33" s="133">
        <f t="shared" si="49"/>
        <v>3.0236215339233317</v>
      </c>
      <c r="M33" s="133">
        <f t="shared" si="49"/>
        <v>3.1818646362907987</v>
      </c>
      <c r="N33" s="133">
        <f t="shared" si="49"/>
        <v>3.2085684883885621</v>
      </c>
      <c r="O33" s="133">
        <f t="shared" si="49"/>
        <v>3.0288030732937634</v>
      </c>
      <c r="P33" s="133">
        <f t="shared" si="49"/>
        <v>3.1770303435076057</v>
      </c>
      <c r="Q33" s="133">
        <f t="shared" si="49"/>
        <v>3.20458198813638</v>
      </c>
      <c r="R33" s="133">
        <f t="shared" si="49"/>
        <v>3.0317259929386218</v>
      </c>
      <c r="S33" s="133">
        <f t="shared" si="49"/>
        <v>3.1744944813448424</v>
      </c>
      <c r="T33" s="133">
        <f t="shared" si="49"/>
        <v>3.2096046805290683</v>
      </c>
      <c r="U33" s="133">
        <f t="shared" si="49"/>
        <v>3.0383689921314834</v>
      </c>
      <c r="V33" s="133">
        <f t="shared" si="49"/>
        <v>3.1797992061414337</v>
      </c>
      <c r="W33" s="133">
        <f t="shared" si="49"/>
        <v>3.2106518564262205</v>
      </c>
      <c r="X33" s="133">
        <f t="shared" si="49"/>
        <v>3.0424679883534456</v>
      </c>
      <c r="Y33" s="133">
        <f t="shared" si="49"/>
        <v>3.1813775852788573</v>
      </c>
      <c r="Z33" s="133">
        <f t="shared" si="49"/>
        <v>3.2121218225920094</v>
      </c>
      <c r="AA33" s="133">
        <f t="shared" si="49"/>
        <v>3.0469114115159726</v>
      </c>
      <c r="AB33" s="133">
        <f t="shared" si="49"/>
        <v>3.1834219390429879</v>
      </c>
      <c r="AC33" s="133">
        <f t="shared" si="49"/>
        <v>3.2172796271909423</v>
      </c>
      <c r="AD33" s="133">
        <f t="shared" si="49"/>
        <v>3.048243196290811</v>
      </c>
      <c r="AE33" s="133">
        <f t="shared" si="49"/>
        <v>3.1879059920972987</v>
      </c>
      <c r="AF33" s="133">
        <f t="shared" si="49"/>
        <v>3.1392142707785808</v>
      </c>
      <c r="AG33" s="133">
        <f t="shared" si="49"/>
        <v>3.0186151280982729</v>
      </c>
      <c r="AH33" s="133">
        <f t="shared" si="49"/>
        <v>3.1174759217684325</v>
      </c>
      <c r="AI33" s="133">
        <f t="shared" si="49"/>
        <v>3.1493046231233204</v>
      </c>
      <c r="AJ33" s="133">
        <f t="shared" si="49"/>
        <v>3.0454958598125406</v>
      </c>
      <c r="AK33" s="133">
        <f t="shared" si="49"/>
        <v>3.130592789216311</v>
      </c>
      <c r="AL33" s="133">
        <f t="shared" si="49"/>
        <v>3.1594231754536315</v>
      </c>
      <c r="AM33" s="133">
        <f t="shared" si="49"/>
        <v>3.0437928894797657</v>
      </c>
      <c r="AN33" s="133">
        <f t="shared" si="49"/>
        <v>3.1385804774312547</v>
      </c>
      <c r="AO33" s="133">
        <f t="shared" si="49"/>
        <v>3.1699509588309351</v>
      </c>
      <c r="AP33" s="133">
        <f t="shared" si="49"/>
        <v>3.0585766369340233</v>
      </c>
      <c r="AQ33" s="133">
        <f t="shared" si="49"/>
        <v>3.1498754108099871</v>
      </c>
      <c r="AR33" s="133">
        <f t="shared" si="49"/>
        <v>3.1719715065202707</v>
      </c>
      <c r="AS33" s="133">
        <f t="shared" si="49"/>
        <v>3.0512980107340235</v>
      </c>
      <c r="AT33" s="133">
        <f t="shared" si="49"/>
        <v>3.150219755144807</v>
      </c>
      <c r="AU33" s="133">
        <f t="shared" ref="AU33:AW33" si="50">(AU14/AU20)*100</f>
        <v>3.1919756453272665</v>
      </c>
      <c r="AV33" s="133">
        <f t="shared" si="50"/>
        <v>3.0506430221444947</v>
      </c>
      <c r="AW33" s="133">
        <f t="shared" si="50"/>
        <v>3.1667029233192574</v>
      </c>
      <c r="AX33" s="133">
        <f t="shared" si="49"/>
        <v>3.1936729137037769</v>
      </c>
      <c r="AY33" s="133">
        <f t="shared" si="49"/>
        <v>3.0625795342000699</v>
      </c>
      <c r="AZ33" s="133">
        <f t="shared" si="49"/>
        <v>3.1702311458891153</v>
      </c>
      <c r="BA33" s="133">
        <f t="shared" si="49"/>
        <v>3.1885294270197173</v>
      </c>
      <c r="BB33" s="133">
        <f t="shared" si="49"/>
        <v>3.0939147123140054</v>
      </c>
      <c r="BC33" s="133">
        <f t="shared" si="49"/>
        <v>3.1716344221523882</v>
      </c>
      <c r="BD33" s="133">
        <f t="shared" si="49"/>
        <v>3.189614026135188</v>
      </c>
      <c r="BE33" s="133">
        <f t="shared" si="49"/>
        <v>3.0753130363713836</v>
      </c>
      <c r="BF33" s="133">
        <f t="shared" si="49"/>
        <v>3.1691989394063098</v>
      </c>
      <c r="BG33" s="133">
        <f t="shared" si="49"/>
        <v>3.1979145235524364</v>
      </c>
      <c r="BH33" s="133">
        <f t="shared" si="49"/>
        <v>3.1204543589557212</v>
      </c>
      <c r="BI33" s="133">
        <f t="shared" si="49"/>
        <v>3.1838843503794068</v>
      </c>
      <c r="BJ33" s="133">
        <f t="shared" si="48"/>
        <v>3.1895485108844683</v>
      </c>
      <c r="BK33" s="133">
        <f t="shared" si="48"/>
        <v>3.1205573824271329</v>
      </c>
      <c r="BL33" s="133">
        <f t="shared" si="48"/>
        <v>3.1770523138430771</v>
      </c>
      <c r="BM33" s="2" t="s">
        <v>28</v>
      </c>
    </row>
    <row r="34" spans="1:65" x14ac:dyDescent="0.25">
      <c r="A34" s="21" t="s">
        <v>42</v>
      </c>
      <c r="B34" s="49">
        <f t="shared" ref="B34:BL34" si="51">(B15/B20)*100</f>
        <v>12.919932462961897</v>
      </c>
      <c r="C34" s="49">
        <f t="shared" si="51"/>
        <v>20.550653827430349</v>
      </c>
      <c r="D34" s="49">
        <f t="shared" si="51"/>
        <v>14.258670483353095</v>
      </c>
      <c r="E34" s="49">
        <f t="shared" ref="E34:BI34" si="52">(E15/E20)*100</f>
        <v>12.921162678296014</v>
      </c>
      <c r="F34" s="49">
        <f t="shared" si="52"/>
        <v>20.593603474411868</v>
      </c>
      <c r="G34" s="49">
        <f t="shared" si="52"/>
        <v>14.267219979089136</v>
      </c>
      <c r="H34" s="49">
        <f t="shared" si="52"/>
        <v>12.936602574729966</v>
      </c>
      <c r="I34" s="49">
        <f t="shared" si="52"/>
        <v>20.597589273927589</v>
      </c>
      <c r="J34" s="49">
        <f t="shared" si="52"/>
        <v>14.280650362358962</v>
      </c>
      <c r="K34" s="49">
        <f t="shared" si="52"/>
        <v>12.938615289447423</v>
      </c>
      <c r="L34" s="49">
        <f t="shared" si="52"/>
        <v>20.609546672474735</v>
      </c>
      <c r="M34" s="49">
        <f t="shared" si="52"/>
        <v>14.2844077779648</v>
      </c>
      <c r="N34" s="49">
        <f t="shared" si="52"/>
        <v>12.934250638430919</v>
      </c>
      <c r="O34" s="49">
        <f t="shared" si="52"/>
        <v>20.610675982337529</v>
      </c>
      <c r="P34" s="49">
        <f t="shared" si="52"/>
        <v>14.281006990515099</v>
      </c>
      <c r="Q34" s="49">
        <f t="shared" si="52"/>
        <v>12.892820209957229</v>
      </c>
      <c r="R34" s="49">
        <f t="shared" si="52"/>
        <v>20.611340282256808</v>
      </c>
      <c r="S34" s="49">
        <f t="shared" si="52"/>
        <v>14.236314399037816</v>
      </c>
      <c r="T34" s="49">
        <f t="shared" si="52"/>
        <v>12.895626333368684</v>
      </c>
      <c r="U34" s="49">
        <f t="shared" si="52"/>
        <v>20.61399748193395</v>
      </c>
      <c r="V34" s="49">
        <f t="shared" si="52"/>
        <v>14.239094600618429</v>
      </c>
      <c r="W34" s="49">
        <f t="shared" si="52"/>
        <v>12.895038346902368</v>
      </c>
      <c r="X34" s="49">
        <f t="shared" si="52"/>
        <v>20.617983281449671</v>
      </c>
      <c r="Y34" s="49">
        <f t="shared" si="52"/>
        <v>14.239302732427559</v>
      </c>
      <c r="Z34" s="49">
        <f t="shared" si="52"/>
        <v>12.909780007593566</v>
      </c>
      <c r="AA34" s="49">
        <f t="shared" si="52"/>
        <v>20.681392710785275</v>
      </c>
      <c r="AB34" s="49">
        <f t="shared" si="52"/>
        <v>14.259842501337038</v>
      </c>
      <c r="AC34" s="49">
        <f t="shared" si="52"/>
        <v>12.919854905260097</v>
      </c>
      <c r="AD34" s="49">
        <f t="shared" si="52"/>
        <v>20.681659067740242</v>
      </c>
      <c r="AE34" s="49">
        <f t="shared" si="52"/>
        <v>14.268631627076491</v>
      </c>
      <c r="AF34" s="49">
        <f t="shared" si="52"/>
        <v>13.163918662183052</v>
      </c>
      <c r="AG34" s="49">
        <f t="shared" si="52"/>
        <v>20.500744095202215</v>
      </c>
      <c r="AH34" s="49">
        <f t="shared" si="52"/>
        <v>14.486402954731394</v>
      </c>
      <c r="AI34" s="49">
        <f t="shared" si="52"/>
        <v>13.149548911619366</v>
      </c>
      <c r="AJ34" s="49">
        <f t="shared" si="52"/>
        <v>20.502304671015626</v>
      </c>
      <c r="AK34" s="49">
        <f t="shared" si="52"/>
        <v>14.474904692197679</v>
      </c>
      <c r="AL34" s="49">
        <f t="shared" si="52"/>
        <v>13.139836969091224</v>
      </c>
      <c r="AM34" s="49">
        <f t="shared" si="52"/>
        <v>20.520434755173785</v>
      </c>
      <c r="AN34" s="49">
        <f t="shared" si="52"/>
        <v>14.470211356599938</v>
      </c>
      <c r="AO34" s="49">
        <f t="shared" si="52"/>
        <v>13.139743122765388</v>
      </c>
      <c r="AP34" s="49">
        <f t="shared" si="52"/>
        <v>20.529342599991381</v>
      </c>
      <c r="AQ34" s="49">
        <f t="shared" si="52"/>
        <v>14.471740091491588</v>
      </c>
      <c r="AR34" s="49">
        <f t="shared" si="52"/>
        <v>13.136361947375924</v>
      </c>
      <c r="AS34" s="49">
        <f t="shared" si="52"/>
        <v>20.528425615966039</v>
      </c>
      <c r="AT34" s="49">
        <f t="shared" si="52"/>
        <v>14.468803093819396</v>
      </c>
      <c r="AU34" s="49">
        <f t="shared" ref="AU34:AW34" si="53">(AU15/AU20)*100</f>
        <v>13.291953875164678</v>
      </c>
      <c r="AV34" s="49">
        <f t="shared" si="53"/>
        <v>20.530652577170443</v>
      </c>
      <c r="AW34" s="49">
        <f t="shared" si="53"/>
        <v>14.586358633781138</v>
      </c>
      <c r="AX34" s="49">
        <f t="shared" si="52"/>
        <v>13.305175453190095</v>
      </c>
      <c r="AY34" s="49">
        <f t="shared" si="52"/>
        <v>20.530325082875677</v>
      </c>
      <c r="AZ34" s="49">
        <f t="shared" si="52"/>
        <v>14.597157402900137</v>
      </c>
      <c r="BA34" s="49">
        <f t="shared" si="52"/>
        <v>13.293925486886202</v>
      </c>
      <c r="BB34" s="49">
        <f t="shared" si="52"/>
        <v>20.530980071465205</v>
      </c>
      <c r="BC34" s="49">
        <f t="shared" si="52"/>
        <v>14.586219955160992</v>
      </c>
      <c r="BD34" s="49">
        <f t="shared" si="52"/>
        <v>13.297376296341085</v>
      </c>
      <c r="BE34" s="49">
        <f t="shared" si="52"/>
        <v>20.532683041797977</v>
      </c>
      <c r="BF34" s="49">
        <f t="shared" si="52"/>
        <v>14.589660947801891</v>
      </c>
      <c r="BG34" s="49">
        <f t="shared" si="52"/>
        <v>13.286025067031629</v>
      </c>
      <c r="BH34" s="49">
        <f t="shared" si="52"/>
        <v>20.44241673247366</v>
      </c>
      <c r="BI34" s="49">
        <f t="shared" si="52"/>
        <v>14.582245064535233</v>
      </c>
      <c r="BJ34" s="49">
        <f t="shared" si="51"/>
        <v>13.28760501003007</v>
      </c>
      <c r="BK34" s="49">
        <f t="shared" si="51"/>
        <v>20.452860736887978</v>
      </c>
      <c r="BL34" s="49">
        <f t="shared" si="51"/>
        <v>14.585430533642848</v>
      </c>
      <c r="BM34" s="9" t="s">
        <v>43</v>
      </c>
    </row>
    <row r="35" spans="1:65" x14ac:dyDescent="0.25">
      <c r="A35" s="21" t="s">
        <v>12</v>
      </c>
      <c r="B35" s="49">
        <f t="shared" ref="B35:BL35" si="54">(B16/B20)*100</f>
        <v>27.0822582582805</v>
      </c>
      <c r="C35" s="49">
        <f t="shared" si="54"/>
        <v>2.3420248390588294</v>
      </c>
      <c r="D35" s="49">
        <f t="shared" si="54"/>
        <v>22.741817881845378</v>
      </c>
      <c r="E35" s="49">
        <f t="shared" ref="E35:BI35" si="55">(E16/E20)*100</f>
        <v>27.020618389494523</v>
      </c>
      <c r="F35" s="49">
        <f t="shared" si="55"/>
        <v>2.4068897403776011</v>
      </c>
      <c r="G35" s="49">
        <f t="shared" si="55"/>
        <v>22.702372080620123</v>
      </c>
      <c r="H35" s="49">
        <f t="shared" si="55"/>
        <v>26.983211605906693</v>
      </c>
      <c r="I35" s="49">
        <f t="shared" si="55"/>
        <v>2.3981029124852205</v>
      </c>
      <c r="J35" s="49">
        <f t="shared" si="55"/>
        <v>22.669986398052945</v>
      </c>
      <c r="K35" s="49">
        <f t="shared" si="55"/>
        <v>26.950825527874191</v>
      </c>
      <c r="L35" s="49">
        <f t="shared" si="55"/>
        <v>2.384227015771172</v>
      </c>
      <c r="M35" s="49">
        <f t="shared" si="55"/>
        <v>22.640847756574832</v>
      </c>
      <c r="N35" s="49">
        <f t="shared" si="55"/>
        <v>26.984816604551543</v>
      </c>
      <c r="O35" s="49">
        <f t="shared" si="55"/>
        <v>2.3991962172923817</v>
      </c>
      <c r="P35" s="49">
        <f t="shared" si="55"/>
        <v>22.671501624844964</v>
      </c>
      <c r="Q35" s="49">
        <f t="shared" si="55"/>
        <v>26.846818318782756</v>
      </c>
      <c r="R35" s="49">
        <f t="shared" si="55"/>
        <v>2.3526952229423546</v>
      </c>
      <c r="S35" s="49">
        <f t="shared" si="55"/>
        <v>22.583344007951307</v>
      </c>
      <c r="T35" s="49">
        <f t="shared" si="55"/>
        <v>26.826004325858428</v>
      </c>
      <c r="U35" s="49">
        <f t="shared" si="55"/>
        <v>2.3222063809868159</v>
      </c>
      <c r="V35" s="49">
        <f t="shared" si="55"/>
        <v>22.560846000043295</v>
      </c>
      <c r="W35" s="49">
        <f t="shared" si="55"/>
        <v>26.780170472816227</v>
      </c>
      <c r="X35" s="49">
        <f t="shared" si="55"/>
        <v>2.3326004161039178</v>
      </c>
      <c r="Y35" s="49">
        <f t="shared" si="55"/>
        <v>22.52479923575628</v>
      </c>
      <c r="Z35" s="49">
        <f t="shared" si="55"/>
        <v>26.756463922469898</v>
      </c>
      <c r="AA35" s="49">
        <f t="shared" si="55"/>
        <v>2.3329715588824591</v>
      </c>
      <c r="AB35" s="49">
        <f t="shared" si="55"/>
        <v>22.513684171908245</v>
      </c>
      <c r="AC35" s="49">
        <f t="shared" si="55"/>
        <v>26.751076158254637</v>
      </c>
      <c r="AD35" s="49">
        <f t="shared" si="55"/>
        <v>2.3300416323778141</v>
      </c>
      <c r="AE35" s="49">
        <f t="shared" si="55"/>
        <v>22.507407778884946</v>
      </c>
      <c r="AF35" s="49">
        <f t="shared" si="55"/>
        <v>27.225412159078282</v>
      </c>
      <c r="AG35" s="49">
        <f t="shared" si="55"/>
        <v>2.3455624772610069</v>
      </c>
      <c r="AH35" s="49">
        <f t="shared" si="55"/>
        <v>22.740746317488636</v>
      </c>
      <c r="AI35" s="49">
        <f t="shared" si="55"/>
        <v>27.276279892192818</v>
      </c>
      <c r="AJ35" s="49">
        <f t="shared" si="55"/>
        <v>2.4978316046003344</v>
      </c>
      <c r="AK35" s="49">
        <f t="shared" si="55"/>
        <v>22.809891949175121</v>
      </c>
      <c r="AL35" s="49">
        <f t="shared" si="55"/>
        <v>27.261763092674752</v>
      </c>
      <c r="AM35" s="49">
        <f t="shared" si="55"/>
        <v>2.5538492417243606</v>
      </c>
      <c r="AN35" s="49">
        <f t="shared" si="55"/>
        <v>22.808089188636789</v>
      </c>
      <c r="AO35" s="49">
        <f t="shared" si="55"/>
        <v>27.181231855228411</v>
      </c>
      <c r="AP35" s="49">
        <f t="shared" si="55"/>
        <v>2.5073450518678064</v>
      </c>
      <c r="AQ35" s="49">
        <f t="shared" si="55"/>
        <v>22.733691426270383</v>
      </c>
      <c r="AR35" s="49">
        <f t="shared" si="55"/>
        <v>27.228815600646346</v>
      </c>
      <c r="AS35" s="49">
        <f t="shared" si="55"/>
        <v>2.4824554854657066</v>
      </c>
      <c r="AT35" s="49">
        <f t="shared" si="55"/>
        <v>22.76821164477386</v>
      </c>
      <c r="AU35" s="49">
        <f t="shared" ref="AU35:AW35" si="56">(AU16/AU20)*100</f>
        <v>27.01572397518024</v>
      </c>
      <c r="AV35" s="49">
        <f t="shared" si="56"/>
        <v>2.4245635329938851</v>
      </c>
      <c r="AW35" s="49">
        <f t="shared" si="56"/>
        <v>22.618398377494167</v>
      </c>
      <c r="AX35" s="49">
        <f t="shared" si="55"/>
        <v>27.051016003933753</v>
      </c>
      <c r="AY35" s="49">
        <f t="shared" si="55"/>
        <v>2.4159176836121032</v>
      </c>
      <c r="AZ35" s="49">
        <f t="shared" si="55"/>
        <v>22.64583355229048</v>
      </c>
      <c r="BA35" s="49">
        <f t="shared" si="55"/>
        <v>26.972866067015428</v>
      </c>
      <c r="BB35" s="49">
        <f t="shared" si="55"/>
        <v>2.4060928547691689</v>
      </c>
      <c r="BC35" s="49">
        <f t="shared" si="55"/>
        <v>22.586066885868448</v>
      </c>
      <c r="BD35" s="49">
        <f t="shared" si="55"/>
        <v>26.939596757881773</v>
      </c>
      <c r="BE35" s="49">
        <f t="shared" si="55"/>
        <v>2.4001979574634085</v>
      </c>
      <c r="BF35" s="49">
        <f t="shared" si="55"/>
        <v>22.556660478674466</v>
      </c>
      <c r="BG35" s="49">
        <f t="shared" si="55"/>
        <v>26.957941968084658</v>
      </c>
      <c r="BH35" s="49">
        <f t="shared" si="55"/>
        <v>2.3758911106914993</v>
      </c>
      <c r="BI35" s="49">
        <f t="shared" si="55"/>
        <v>22.505454263300066</v>
      </c>
      <c r="BJ35" s="49">
        <f t="shared" si="54"/>
        <v>26.983810436952133</v>
      </c>
      <c r="BK35" s="49">
        <f t="shared" si="54"/>
        <v>2.3797544908694208</v>
      </c>
      <c r="BL35" s="49">
        <f t="shared" si="54"/>
        <v>22.527337003417681</v>
      </c>
      <c r="BM35" s="9" t="s">
        <v>29</v>
      </c>
    </row>
    <row r="36" spans="1:65" x14ac:dyDescent="0.25">
      <c r="A36" s="22" t="s">
        <v>13</v>
      </c>
      <c r="B36" s="58">
        <f t="shared" ref="B36:BL36" si="57">(B17/B20)*100</f>
        <v>6.9579136758954458</v>
      </c>
      <c r="C36" s="58">
        <f t="shared" si="57"/>
        <v>0.2678535661952024</v>
      </c>
      <c r="D36" s="58">
        <f t="shared" si="57"/>
        <v>5.7842057917022318</v>
      </c>
      <c r="E36" s="58">
        <f t="shared" ref="E36:BI36" si="58">(E17/E20)*100</f>
        <v>6.960108128575242</v>
      </c>
      <c r="F36" s="58">
        <f t="shared" si="58"/>
        <v>0.2678535661952024</v>
      </c>
      <c r="G36" s="58">
        <f t="shared" si="58"/>
        <v>5.7860152483775771</v>
      </c>
      <c r="H36" s="58">
        <f t="shared" si="58"/>
        <v>6.963678633600769</v>
      </c>
      <c r="I36" s="58">
        <f t="shared" si="58"/>
        <v>0.2678535661952024</v>
      </c>
      <c r="J36" s="58">
        <f t="shared" si="58"/>
        <v>5.7889593420061534</v>
      </c>
      <c r="K36" s="58">
        <f t="shared" si="58"/>
        <v>6.9522030219116431</v>
      </c>
      <c r="L36" s="58">
        <f t="shared" si="58"/>
        <v>0.2678535661952024</v>
      </c>
      <c r="M36" s="58">
        <f t="shared" si="58"/>
        <v>5.7794970180445828</v>
      </c>
      <c r="N36" s="58">
        <f t="shared" si="58"/>
        <v>6.9558392793870718</v>
      </c>
      <c r="O36" s="58">
        <f t="shared" si="58"/>
        <v>0.2678535661952024</v>
      </c>
      <c r="P36" s="58">
        <f t="shared" si="58"/>
        <v>5.7824953284765037</v>
      </c>
      <c r="Q36" s="58">
        <f t="shared" si="58"/>
        <v>6.8898592081106074</v>
      </c>
      <c r="R36" s="58">
        <f t="shared" si="58"/>
        <v>0.2678535661952024</v>
      </c>
      <c r="S36" s="58">
        <f t="shared" si="58"/>
        <v>5.7372255404337382</v>
      </c>
      <c r="T36" s="58">
        <f t="shared" si="58"/>
        <v>6.8905371845056242</v>
      </c>
      <c r="U36" s="58">
        <f t="shared" si="58"/>
        <v>0.2678535661952024</v>
      </c>
      <c r="V36" s="58">
        <f t="shared" si="58"/>
        <v>5.7377855075033271</v>
      </c>
      <c r="W36" s="58">
        <f t="shared" si="58"/>
        <v>6.8915171619494826</v>
      </c>
      <c r="X36" s="58">
        <f t="shared" si="58"/>
        <v>0.2678535661952024</v>
      </c>
      <c r="Y36" s="58">
        <f t="shared" si="58"/>
        <v>5.7385949089832806</v>
      </c>
      <c r="Z36" s="58">
        <f t="shared" si="58"/>
        <v>6.8926931348821148</v>
      </c>
      <c r="AA36" s="58">
        <f t="shared" si="58"/>
        <v>0.26849566813762338</v>
      </c>
      <c r="AB36" s="58">
        <f t="shared" si="58"/>
        <v>5.7419563582888289</v>
      </c>
      <c r="AC36" s="58">
        <f t="shared" si="58"/>
        <v>6.8999858417136908</v>
      </c>
      <c r="AD36" s="58">
        <f t="shared" si="58"/>
        <v>0.26849566813762338</v>
      </c>
      <c r="AE36" s="58">
        <f t="shared" si="58"/>
        <v>5.7476249485710955</v>
      </c>
      <c r="AF36" s="58">
        <f t="shared" si="58"/>
        <v>6.9951120195919367</v>
      </c>
      <c r="AG36" s="58">
        <f t="shared" si="58"/>
        <v>0.26409912816342113</v>
      </c>
      <c r="AH36" s="58">
        <f t="shared" si="58"/>
        <v>5.7818272136330879</v>
      </c>
      <c r="AI36" s="58">
        <f t="shared" si="58"/>
        <v>6.9973588008733811</v>
      </c>
      <c r="AJ36" s="58">
        <f t="shared" si="58"/>
        <v>0.26409912816342113</v>
      </c>
      <c r="AK36" s="58">
        <f t="shared" si="58"/>
        <v>5.7836690060020066</v>
      </c>
      <c r="AL36" s="58">
        <f t="shared" si="58"/>
        <v>6.735247683506425</v>
      </c>
      <c r="AM36" s="58">
        <f t="shared" si="58"/>
        <v>0.26409912816342113</v>
      </c>
      <c r="AN36" s="58">
        <f t="shared" si="58"/>
        <v>5.5688041859314339</v>
      </c>
      <c r="AO36" s="58">
        <f t="shared" si="58"/>
        <v>6.7703947167995882</v>
      </c>
      <c r="AP36" s="58">
        <f t="shared" si="58"/>
        <v>0.26409912816342113</v>
      </c>
      <c r="AQ36" s="58">
        <f t="shared" si="58"/>
        <v>5.5976158634383353</v>
      </c>
      <c r="AR36" s="58">
        <f t="shared" si="58"/>
        <v>6.7740025002447108</v>
      </c>
      <c r="AS36" s="58">
        <f t="shared" si="58"/>
        <v>0.26409912816342113</v>
      </c>
      <c r="AT36" s="58">
        <f t="shared" si="58"/>
        <v>5.6005733333410888</v>
      </c>
      <c r="AU36" s="58">
        <f t="shared" ref="AU36:AW36" si="59">(AU17/AU20)*100</f>
        <v>6.6945400789248959</v>
      </c>
      <c r="AV36" s="58">
        <f t="shared" si="59"/>
        <v>0.26409912816342113</v>
      </c>
      <c r="AW36" s="58">
        <f t="shared" si="59"/>
        <v>5.5446658115567251</v>
      </c>
      <c r="AX36" s="58">
        <f t="shared" si="58"/>
        <v>6.7126823089662491</v>
      </c>
      <c r="AY36" s="58">
        <f t="shared" si="58"/>
        <v>0.26409912816342113</v>
      </c>
      <c r="AZ36" s="58">
        <f t="shared" si="58"/>
        <v>5.5595638965018148</v>
      </c>
      <c r="BA36" s="58">
        <f t="shared" si="58"/>
        <v>6.7037627282428787</v>
      </c>
      <c r="BB36" s="58">
        <f t="shared" si="58"/>
        <v>0.26409912816342113</v>
      </c>
      <c r="BC36" s="58">
        <f t="shared" si="58"/>
        <v>5.5538554627006347</v>
      </c>
      <c r="BD36" s="58">
        <f t="shared" si="58"/>
        <v>6.6829728485699054</v>
      </c>
      <c r="BE36" s="58">
        <f t="shared" si="58"/>
        <v>0.26409912816342113</v>
      </c>
      <c r="BF36" s="58">
        <f t="shared" si="58"/>
        <v>5.5365097779122694</v>
      </c>
      <c r="BG36" s="58">
        <f t="shared" si="58"/>
        <v>6.6966908305540436</v>
      </c>
      <c r="BH36" s="58">
        <f t="shared" si="58"/>
        <v>0.25962674593732127</v>
      </c>
      <c r="BI36" s="58">
        <f t="shared" si="58"/>
        <v>5.5307609064018237</v>
      </c>
      <c r="BJ36" s="58">
        <f t="shared" si="57"/>
        <v>6.7103448069867193</v>
      </c>
      <c r="BK36" s="58">
        <f t="shared" si="57"/>
        <v>0.25962674593732127</v>
      </c>
      <c r="BL36" s="58">
        <f t="shared" si="57"/>
        <v>5.5419417709472691</v>
      </c>
      <c r="BM36" s="10" t="str">
        <f>BM17</f>
        <v xml:space="preserve">         - incl. Foreign Government(s) &amp; Central Bank(s)</v>
      </c>
    </row>
    <row r="37" spans="1:65" x14ac:dyDescent="0.25">
      <c r="A37" s="23" t="s">
        <v>14</v>
      </c>
      <c r="B37" s="59">
        <f t="shared" ref="B37:BL37" si="60">(B18/B20)*100</f>
        <v>4.2028222514742728</v>
      </c>
      <c r="C37" s="59">
        <f t="shared" si="60"/>
        <v>5.8303055661250474</v>
      </c>
      <c r="D37" s="59">
        <f t="shared" si="60"/>
        <v>4.4883488336687805</v>
      </c>
      <c r="E37" s="59">
        <f t="shared" ref="E37:BI37" si="61">(E18/E20)*100</f>
        <v>4.2115734898362263</v>
      </c>
      <c r="F37" s="59">
        <f t="shared" si="61"/>
        <v>5.8286493335662808</v>
      </c>
      <c r="G37" s="59">
        <f t="shared" si="61"/>
        <v>4.4952741795164863</v>
      </c>
      <c r="H37" s="59">
        <f t="shared" si="61"/>
        <v>4.2170991832526639</v>
      </c>
      <c r="I37" s="59">
        <f t="shared" si="61"/>
        <v>5.8250505551835419</v>
      </c>
      <c r="J37" s="59">
        <f t="shared" si="61"/>
        <v>4.499199070501529</v>
      </c>
      <c r="K37" s="59">
        <f t="shared" si="61"/>
        <v>4.2226348554372946</v>
      </c>
      <c r="L37" s="59">
        <f t="shared" si="61"/>
        <v>5.8216561154559736</v>
      </c>
      <c r="M37" s="59">
        <f t="shared" si="61"/>
        <v>4.5031680388619479</v>
      </c>
      <c r="N37" s="59">
        <f t="shared" si="61"/>
        <v>4.2295563325881327</v>
      </c>
      <c r="O37" s="59">
        <f t="shared" si="61"/>
        <v>5.8180510926539926</v>
      </c>
      <c r="P37" s="59">
        <f t="shared" si="61"/>
        <v>4.5082427409786314</v>
      </c>
      <c r="Q37" s="59">
        <f t="shared" si="61"/>
        <v>4.1969733382646739</v>
      </c>
      <c r="R37" s="59">
        <f t="shared" si="61"/>
        <v>5.8141767626647312</v>
      </c>
      <c r="S37" s="59">
        <f t="shared" si="61"/>
        <v>4.4784655651282339</v>
      </c>
      <c r="T37" s="59">
        <f t="shared" si="61"/>
        <v>4.2423889649331938</v>
      </c>
      <c r="U37" s="59">
        <f t="shared" si="61"/>
        <v>5.8119922788101501</v>
      </c>
      <c r="V37" s="59">
        <f t="shared" si="61"/>
        <v>4.5155958636135862</v>
      </c>
      <c r="W37" s="59">
        <f t="shared" si="61"/>
        <v>4.2609150185190181</v>
      </c>
      <c r="X37" s="59">
        <f t="shared" si="61"/>
        <v>5.7959659103973902</v>
      </c>
      <c r="Y37" s="59">
        <f t="shared" si="61"/>
        <v>4.5281076841937393</v>
      </c>
      <c r="Z37" s="59">
        <f t="shared" si="61"/>
        <v>4.276800816875598</v>
      </c>
      <c r="AA37" s="59">
        <f t="shared" si="61"/>
        <v>5.8041781463129292</v>
      </c>
      <c r="AB37" s="59">
        <f t="shared" si="61"/>
        <v>4.5421324700369237</v>
      </c>
      <c r="AC37" s="59">
        <f t="shared" si="61"/>
        <v>4.2944570907816022</v>
      </c>
      <c r="AD37" s="59">
        <f t="shared" si="61"/>
        <v>5.7973093331582222</v>
      </c>
      <c r="AE37" s="59">
        <f t="shared" si="61"/>
        <v>4.5556092763321656</v>
      </c>
      <c r="AF37" s="59">
        <f t="shared" si="61"/>
        <v>4.4209455836999538</v>
      </c>
      <c r="AG37" s="59">
        <f t="shared" si="61"/>
        <v>5.694212600862528</v>
      </c>
      <c r="AH37" s="59">
        <f t="shared" si="61"/>
        <v>4.650455696185273</v>
      </c>
      <c r="AI37" s="59">
        <f t="shared" si="61"/>
        <v>4.430189245160248</v>
      </c>
      <c r="AJ37" s="59">
        <f t="shared" si="61"/>
        <v>5.6901786571373369</v>
      </c>
      <c r="AK37" s="59">
        <f t="shared" si="61"/>
        <v>4.6573060303869633</v>
      </c>
      <c r="AL37" s="59">
        <f t="shared" si="61"/>
        <v>4.4381938643536021</v>
      </c>
      <c r="AM37" s="59">
        <f t="shared" si="61"/>
        <v>5.6848642107196179</v>
      </c>
      <c r="AN37" s="59">
        <f t="shared" si="61"/>
        <v>4.6629098489584591</v>
      </c>
      <c r="AO37" s="59">
        <f t="shared" si="61"/>
        <v>4.4357248821644015</v>
      </c>
      <c r="AP37" s="59">
        <f t="shared" si="61"/>
        <v>5.6813503279345126</v>
      </c>
      <c r="AQ37" s="59">
        <f t="shared" si="61"/>
        <v>4.6602525203736711</v>
      </c>
      <c r="AR37" s="59">
        <f t="shared" si="61"/>
        <v>4.4373558437405123</v>
      </c>
      <c r="AS37" s="59">
        <f t="shared" si="61"/>
        <v>5.6791753728241225</v>
      </c>
      <c r="AT37" s="59">
        <f t="shared" si="61"/>
        <v>4.6611974543098178</v>
      </c>
      <c r="AU37" s="59">
        <f t="shared" ref="AU37:AW37" si="62">(AU18/AU20)*100</f>
        <v>4.4156107269303408</v>
      </c>
      <c r="AV37" s="59">
        <f t="shared" si="62"/>
        <v>5.6765800460369729</v>
      </c>
      <c r="AW37" s="59">
        <f t="shared" si="62"/>
        <v>4.6410938910063262</v>
      </c>
      <c r="AX37" s="59">
        <f t="shared" si="61"/>
        <v>4.4243181701101424</v>
      </c>
      <c r="AY37" s="59">
        <f t="shared" si="61"/>
        <v>5.6732916103243847</v>
      </c>
      <c r="AZ37" s="59">
        <f t="shared" si="61"/>
        <v>4.6476562631780194</v>
      </c>
      <c r="BA37" s="59">
        <f t="shared" si="61"/>
        <v>4.4228531226387711</v>
      </c>
      <c r="BB37" s="59">
        <f t="shared" si="61"/>
        <v>5.670404027628587</v>
      </c>
      <c r="BC37" s="59">
        <f t="shared" si="61"/>
        <v>4.6456237421729796</v>
      </c>
      <c r="BD37" s="59">
        <f t="shared" si="61"/>
        <v>4.4302014707158586</v>
      </c>
      <c r="BE37" s="59">
        <f t="shared" si="61"/>
        <v>5.6663620930426042</v>
      </c>
      <c r="BF37" s="59">
        <f t="shared" si="61"/>
        <v>4.6509898153117746</v>
      </c>
      <c r="BG37" s="59">
        <f t="shared" si="61"/>
        <v>4.4335313830307994</v>
      </c>
      <c r="BH37" s="59">
        <f t="shared" si="61"/>
        <v>5.5652460219749802</v>
      </c>
      <c r="BI37" s="59">
        <f t="shared" si="61"/>
        <v>4.6385161316368428</v>
      </c>
      <c r="BJ37" s="59">
        <f t="shared" si="60"/>
        <v>4.434412221334278</v>
      </c>
      <c r="BK37" s="59">
        <f t="shared" si="60"/>
        <v>5.5639006642176891</v>
      </c>
      <c r="BL37" s="59">
        <f t="shared" si="60"/>
        <v>4.6389937444061085</v>
      </c>
      <c r="BM37" s="11" t="s">
        <v>31</v>
      </c>
    </row>
    <row r="38" spans="1:65" x14ac:dyDescent="0.25">
      <c r="A38" s="24" t="s">
        <v>15</v>
      </c>
      <c r="B38" s="49">
        <f t="shared" ref="B38:BL38" si="63">(B19/B20)*100</f>
        <v>5.4711470101458559</v>
      </c>
      <c r="C38" s="49">
        <f t="shared" si="63"/>
        <v>14.046894023411472</v>
      </c>
      <c r="D38" s="49">
        <f t="shared" si="63"/>
        <v>6.9756808584623933</v>
      </c>
      <c r="E38" s="49">
        <f t="shared" ref="E38:BI38" si="64">(E19/E20)*100</f>
        <v>5.4758689462931738</v>
      </c>
      <c r="F38" s="49">
        <f t="shared" si="64"/>
        <v>14.044363040718991</v>
      </c>
      <c r="G38" s="49">
        <f t="shared" si="64"/>
        <v>6.9791303384753727</v>
      </c>
      <c r="H38" s="49">
        <f t="shared" si="64"/>
        <v>5.4775429765298735</v>
      </c>
      <c r="I38" s="49">
        <f t="shared" si="64"/>
        <v>14.044600594370127</v>
      </c>
      <c r="J38" s="49">
        <f t="shared" si="64"/>
        <v>6.9805523524571669</v>
      </c>
      <c r="K38" s="49">
        <f t="shared" si="64"/>
        <v>5.4810780046316596</v>
      </c>
      <c r="L38" s="49">
        <f t="shared" si="64"/>
        <v>14.044947093208027</v>
      </c>
      <c r="M38" s="49">
        <f t="shared" si="64"/>
        <v>6.9835279832030803</v>
      </c>
      <c r="N38" s="49">
        <f t="shared" si="64"/>
        <v>5.4845846511944556</v>
      </c>
      <c r="O38" s="49">
        <f t="shared" si="64"/>
        <v>14.044858874178749</v>
      </c>
      <c r="P38" s="49">
        <f t="shared" si="64"/>
        <v>6.9864039445375141</v>
      </c>
      <c r="Q38" s="49">
        <f t="shared" si="64"/>
        <v>5.4588086186020259</v>
      </c>
      <c r="R38" s="49">
        <f t="shared" si="64"/>
        <v>14.043541700298787</v>
      </c>
      <c r="S38" s="49">
        <f t="shared" si="64"/>
        <v>6.9530768075854716</v>
      </c>
      <c r="T38" s="49">
        <f t="shared" si="64"/>
        <v>5.4631592704630716</v>
      </c>
      <c r="U38" s="49">
        <f t="shared" si="64"/>
        <v>14.043542098878738</v>
      </c>
      <c r="V38" s="49">
        <f t="shared" si="64"/>
        <v>6.9566702495216317</v>
      </c>
      <c r="W38" s="49">
        <f t="shared" si="64"/>
        <v>5.4701222901952464</v>
      </c>
      <c r="X38" s="49">
        <f t="shared" si="64"/>
        <v>14.043241968175202</v>
      </c>
      <c r="Y38" s="49">
        <f t="shared" si="64"/>
        <v>6.962369037210177</v>
      </c>
      <c r="Z38" s="49">
        <f t="shared" si="64"/>
        <v>5.4736797763125891</v>
      </c>
      <c r="AA38" s="49">
        <f t="shared" si="64"/>
        <v>14.077184548174374</v>
      </c>
      <c r="AB38" s="49">
        <f t="shared" si="64"/>
        <v>6.968256198329005</v>
      </c>
      <c r="AC38" s="49">
        <f t="shared" si="64"/>
        <v>5.4757313675001997</v>
      </c>
      <c r="AD38" s="49">
        <f t="shared" si="64"/>
        <v>14.078600901282417</v>
      </c>
      <c r="AE38" s="49">
        <f t="shared" si="64"/>
        <v>6.9706608871186448</v>
      </c>
      <c r="AF38" s="49">
        <f t="shared" si="64"/>
        <v>5.4240116099922453</v>
      </c>
      <c r="AG38" s="49">
        <f t="shared" si="64"/>
        <v>14.055330320917673</v>
      </c>
      <c r="AH38" s="49">
        <f t="shared" si="64"/>
        <v>6.9798321107507322</v>
      </c>
      <c r="AI38" s="49">
        <f t="shared" si="64"/>
        <v>5.4275228970618183</v>
      </c>
      <c r="AJ38" s="49">
        <f t="shared" si="64"/>
        <v>14.052189257637727</v>
      </c>
      <c r="AK38" s="49">
        <f t="shared" si="64"/>
        <v>6.9821442921681287</v>
      </c>
      <c r="AL38" s="49">
        <f t="shared" si="64"/>
        <v>5.4296148520690597</v>
      </c>
      <c r="AM38" s="49">
        <f t="shared" si="64"/>
        <v>14.053453385615516</v>
      </c>
      <c r="AN38" s="49">
        <f t="shared" si="64"/>
        <v>6.9840870289264974</v>
      </c>
      <c r="AO38" s="49">
        <f t="shared" si="64"/>
        <v>5.4340662442755878</v>
      </c>
      <c r="AP38" s="49">
        <f t="shared" si="64"/>
        <v>14.051845912619099</v>
      </c>
      <c r="AQ38" s="49">
        <f t="shared" si="64"/>
        <v>6.9874462929183476</v>
      </c>
      <c r="AR38" s="49">
        <f t="shared" si="64"/>
        <v>5.4358291322397632</v>
      </c>
      <c r="AS38" s="49">
        <f t="shared" si="64"/>
        <v>14.057799234907042</v>
      </c>
      <c r="AT38" s="49">
        <f t="shared" si="64"/>
        <v>6.9899645189538369</v>
      </c>
      <c r="AU38" s="49">
        <f t="shared" ref="AU38:AW38" si="65">(AU19/AU20)*100</f>
        <v>5.3987050262182859</v>
      </c>
      <c r="AV38" s="49">
        <f t="shared" si="65"/>
        <v>14.058145068882313</v>
      </c>
      <c r="AW38" s="49">
        <f t="shared" si="65"/>
        <v>6.9471629548612359</v>
      </c>
      <c r="AX38" s="49">
        <f t="shared" si="64"/>
        <v>5.3987784794295388</v>
      </c>
      <c r="AY38" s="49">
        <f t="shared" si="64"/>
        <v>14.060747731541664</v>
      </c>
      <c r="AZ38" s="49">
        <f t="shared" si="64"/>
        <v>6.9476886745474333</v>
      </c>
      <c r="BA38" s="49">
        <f t="shared" si="64"/>
        <v>5.5626284409923556</v>
      </c>
      <c r="BB38" s="49">
        <f t="shared" si="64"/>
        <v>14.062058625704749</v>
      </c>
      <c r="BC38" s="49">
        <f t="shared" si="64"/>
        <v>7.0803407205979623</v>
      </c>
      <c r="BD38" s="49">
        <f t="shared" si="64"/>
        <v>5.5655483783636388</v>
      </c>
      <c r="BE38" s="49">
        <f t="shared" si="64"/>
        <v>14.061031603596369</v>
      </c>
      <c r="BF38" s="49">
        <f t="shared" si="64"/>
        <v>7.0829108019546698</v>
      </c>
      <c r="BG38" s="49">
        <f t="shared" si="64"/>
        <v>5.5668192887729218</v>
      </c>
      <c r="BH38" s="49">
        <f t="shared" si="64"/>
        <v>13.855131255978442</v>
      </c>
      <c r="BI38" s="49">
        <f t="shared" si="64"/>
        <v>7.0680612860940153</v>
      </c>
      <c r="BJ38" s="49">
        <f t="shared" si="63"/>
        <v>5.5673526683684535</v>
      </c>
      <c r="BK38" s="49">
        <f t="shared" si="63"/>
        <v>13.851901727708379</v>
      </c>
      <c r="BL38" s="49">
        <f t="shared" si="63"/>
        <v>7.0679130992448673</v>
      </c>
      <c r="BM38" s="12" t="s">
        <v>32</v>
      </c>
    </row>
    <row r="39" spans="1:65" x14ac:dyDescent="0.25">
      <c r="A39" s="34" t="s">
        <v>16</v>
      </c>
      <c r="B39" s="60">
        <f t="shared" ref="B39:BL39" si="66">(B20/B20)*100</f>
        <v>100</v>
      </c>
      <c r="C39" s="60">
        <f t="shared" si="66"/>
        <v>100</v>
      </c>
      <c r="D39" s="60">
        <f t="shared" si="66"/>
        <v>100</v>
      </c>
      <c r="E39" s="60">
        <f t="shared" ref="E39:BI39" si="67">(E20/E20)*100</f>
        <v>100</v>
      </c>
      <c r="F39" s="60">
        <f t="shared" si="67"/>
        <v>100</v>
      </c>
      <c r="G39" s="60">
        <f t="shared" si="67"/>
        <v>100</v>
      </c>
      <c r="H39" s="60">
        <f t="shared" si="67"/>
        <v>100</v>
      </c>
      <c r="I39" s="60">
        <f t="shared" si="67"/>
        <v>100</v>
      </c>
      <c r="J39" s="60">
        <f t="shared" si="67"/>
        <v>100</v>
      </c>
      <c r="K39" s="60">
        <f t="shared" si="67"/>
        <v>100</v>
      </c>
      <c r="L39" s="60">
        <f t="shared" si="67"/>
        <v>100</v>
      </c>
      <c r="M39" s="60">
        <f t="shared" si="67"/>
        <v>100</v>
      </c>
      <c r="N39" s="60">
        <f t="shared" si="67"/>
        <v>100</v>
      </c>
      <c r="O39" s="60">
        <f t="shared" si="67"/>
        <v>100</v>
      </c>
      <c r="P39" s="60">
        <f t="shared" si="67"/>
        <v>100</v>
      </c>
      <c r="Q39" s="60">
        <f t="shared" si="67"/>
        <v>100</v>
      </c>
      <c r="R39" s="60">
        <f t="shared" si="67"/>
        <v>100</v>
      </c>
      <c r="S39" s="60">
        <f t="shared" si="67"/>
        <v>100</v>
      </c>
      <c r="T39" s="60">
        <f t="shared" si="67"/>
        <v>100</v>
      </c>
      <c r="U39" s="60">
        <f t="shared" si="67"/>
        <v>100</v>
      </c>
      <c r="V39" s="60">
        <f t="shared" si="67"/>
        <v>100</v>
      </c>
      <c r="W39" s="60">
        <f t="shared" si="67"/>
        <v>100</v>
      </c>
      <c r="X39" s="60">
        <f t="shared" si="67"/>
        <v>100</v>
      </c>
      <c r="Y39" s="60">
        <f t="shared" si="67"/>
        <v>100</v>
      </c>
      <c r="Z39" s="60">
        <f t="shared" si="67"/>
        <v>100</v>
      </c>
      <c r="AA39" s="60">
        <f t="shared" si="67"/>
        <v>100</v>
      </c>
      <c r="AB39" s="60">
        <f t="shared" si="67"/>
        <v>100</v>
      </c>
      <c r="AC39" s="60">
        <f t="shared" si="67"/>
        <v>100</v>
      </c>
      <c r="AD39" s="60">
        <f t="shared" si="67"/>
        <v>100</v>
      </c>
      <c r="AE39" s="60">
        <f t="shared" si="67"/>
        <v>100</v>
      </c>
      <c r="AF39" s="60">
        <f t="shared" si="67"/>
        <v>100</v>
      </c>
      <c r="AG39" s="60">
        <f t="shared" si="67"/>
        <v>100</v>
      </c>
      <c r="AH39" s="60">
        <f t="shared" si="67"/>
        <v>100</v>
      </c>
      <c r="AI39" s="60">
        <f t="shared" si="67"/>
        <v>100</v>
      </c>
      <c r="AJ39" s="60">
        <f t="shared" si="67"/>
        <v>100</v>
      </c>
      <c r="AK39" s="60">
        <f t="shared" si="67"/>
        <v>100</v>
      </c>
      <c r="AL39" s="60">
        <f t="shared" si="67"/>
        <v>100</v>
      </c>
      <c r="AM39" s="60">
        <f t="shared" si="67"/>
        <v>100</v>
      </c>
      <c r="AN39" s="60">
        <f t="shared" si="67"/>
        <v>100</v>
      </c>
      <c r="AO39" s="60">
        <f t="shared" si="67"/>
        <v>100</v>
      </c>
      <c r="AP39" s="60">
        <f t="shared" si="67"/>
        <v>100</v>
      </c>
      <c r="AQ39" s="60">
        <f t="shared" si="67"/>
        <v>100</v>
      </c>
      <c r="AR39" s="60">
        <f t="shared" si="67"/>
        <v>100</v>
      </c>
      <c r="AS39" s="60">
        <f t="shared" si="67"/>
        <v>100</v>
      </c>
      <c r="AT39" s="60">
        <f t="shared" si="67"/>
        <v>100</v>
      </c>
      <c r="AU39" s="60">
        <f t="shared" ref="AU39:AW39" si="68">(AU20/AU20)*100</f>
        <v>100</v>
      </c>
      <c r="AV39" s="60">
        <f t="shared" si="68"/>
        <v>100</v>
      </c>
      <c r="AW39" s="60">
        <f t="shared" si="68"/>
        <v>100</v>
      </c>
      <c r="AX39" s="60">
        <f t="shared" si="67"/>
        <v>100</v>
      </c>
      <c r="AY39" s="60">
        <f t="shared" si="67"/>
        <v>100</v>
      </c>
      <c r="AZ39" s="60">
        <f t="shared" si="67"/>
        <v>100</v>
      </c>
      <c r="BA39" s="60">
        <f t="shared" si="67"/>
        <v>100</v>
      </c>
      <c r="BB39" s="60">
        <f t="shared" si="67"/>
        <v>100</v>
      </c>
      <c r="BC39" s="60">
        <f t="shared" si="67"/>
        <v>100</v>
      </c>
      <c r="BD39" s="60">
        <f t="shared" si="67"/>
        <v>100</v>
      </c>
      <c r="BE39" s="60">
        <f t="shared" si="67"/>
        <v>100</v>
      </c>
      <c r="BF39" s="60">
        <f t="shared" si="67"/>
        <v>100</v>
      </c>
      <c r="BG39" s="60">
        <f t="shared" si="67"/>
        <v>100</v>
      </c>
      <c r="BH39" s="60">
        <f t="shared" si="67"/>
        <v>100</v>
      </c>
      <c r="BI39" s="60">
        <f t="shared" si="67"/>
        <v>100</v>
      </c>
      <c r="BJ39" s="60">
        <f t="shared" si="66"/>
        <v>100</v>
      </c>
      <c r="BK39" s="60">
        <f t="shared" si="66"/>
        <v>100</v>
      </c>
      <c r="BL39" s="60">
        <f t="shared" si="66"/>
        <v>100</v>
      </c>
      <c r="BM39" s="37" t="s">
        <v>16</v>
      </c>
    </row>
    <row r="41" spans="1:65" x14ac:dyDescent="0.25">
      <c r="A41" s="16" t="s">
        <v>34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7" t="s">
        <v>35</v>
      </c>
    </row>
    <row r="42" spans="1:65" x14ac:dyDescent="0.25">
      <c r="A42" s="18" t="s">
        <v>36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 t="s">
        <v>37</v>
      </c>
    </row>
    <row r="43" spans="1:65" x14ac:dyDescent="0.25">
      <c r="A43" s="18" t="s">
        <v>38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 t="s">
        <v>39</v>
      </c>
    </row>
    <row r="44" spans="1:65" x14ac:dyDescent="0.25">
      <c r="A44" s="18" t="s">
        <v>40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 t="s">
        <v>41</v>
      </c>
    </row>
  </sheetData>
  <mergeCells count="46">
    <mergeCell ref="BJ23:BL23"/>
    <mergeCell ref="BM23:BM24"/>
    <mergeCell ref="BM4:BM5"/>
    <mergeCell ref="BJ4:BL4"/>
    <mergeCell ref="T4:V4"/>
    <mergeCell ref="T23:V23"/>
    <mergeCell ref="W4:Y4"/>
    <mergeCell ref="W23:Y23"/>
    <mergeCell ref="Z4:AB4"/>
    <mergeCell ref="Z23:AB23"/>
    <mergeCell ref="AC4:AE4"/>
    <mergeCell ref="AC23:AE23"/>
    <mergeCell ref="AF4:AH4"/>
    <mergeCell ref="AF23:AH23"/>
    <mergeCell ref="AI4:AK4"/>
    <mergeCell ref="AI23:AK23"/>
    <mergeCell ref="A4:A5"/>
    <mergeCell ref="A23:A24"/>
    <mergeCell ref="B4:D4"/>
    <mergeCell ref="B23:D23"/>
    <mergeCell ref="E4:G4"/>
    <mergeCell ref="E23:G23"/>
    <mergeCell ref="H4:J4"/>
    <mergeCell ref="H23:J23"/>
    <mergeCell ref="K4:M4"/>
    <mergeCell ref="K23:M23"/>
    <mergeCell ref="N4:P4"/>
    <mergeCell ref="N23:P23"/>
    <mergeCell ref="AO4:AQ4"/>
    <mergeCell ref="AO23:AQ23"/>
    <mergeCell ref="Q4:S4"/>
    <mergeCell ref="Q23:S23"/>
    <mergeCell ref="AL4:AN4"/>
    <mergeCell ref="AL23:AN23"/>
    <mergeCell ref="AX4:AZ4"/>
    <mergeCell ref="AX23:AZ23"/>
    <mergeCell ref="AU4:AW4"/>
    <mergeCell ref="AU23:AW23"/>
    <mergeCell ref="AR4:AT4"/>
    <mergeCell ref="AR23:AT23"/>
    <mergeCell ref="BG4:BI4"/>
    <mergeCell ref="BG23:BI23"/>
    <mergeCell ref="BD4:BF4"/>
    <mergeCell ref="BD23:BF23"/>
    <mergeCell ref="BA4:BC4"/>
    <mergeCell ref="BA23:B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D1" workbookViewId="0">
      <selection activeCell="L15" sqref="L15"/>
    </sheetView>
  </sheetViews>
  <sheetFormatPr defaultRowHeight="15" x14ac:dyDescent="0.25"/>
  <cols>
    <col min="1" max="1" width="62" style="15" customWidth="1"/>
    <col min="2" max="13" width="12" style="15" customWidth="1"/>
    <col min="14" max="14" width="68.5703125" style="15" customWidth="1"/>
    <col min="15" max="16384" width="9.140625" style="15"/>
  </cols>
  <sheetData>
    <row r="1" spans="1:14" x14ac:dyDescent="0.25">
      <c r="B1" s="15" t="b">
        <f t="shared" ref="B1:J1" si="0">B10=B11-B12</f>
        <v>1</v>
      </c>
      <c r="C1" s="15" t="b">
        <f t="shared" si="0"/>
        <v>1</v>
      </c>
      <c r="D1" s="15" t="b">
        <f t="shared" si="0"/>
        <v>1</v>
      </c>
      <c r="E1" s="15" t="b">
        <f t="shared" si="0"/>
        <v>1</v>
      </c>
      <c r="F1" s="15" t="b">
        <f t="shared" si="0"/>
        <v>1</v>
      </c>
      <c r="G1" s="15" t="b">
        <f t="shared" si="0"/>
        <v>1</v>
      </c>
      <c r="H1" s="15" t="b">
        <f t="shared" si="0"/>
        <v>1</v>
      </c>
      <c r="I1" s="15" t="b">
        <f t="shared" si="0"/>
        <v>1</v>
      </c>
      <c r="J1" s="15" t="b">
        <f t="shared" si="0"/>
        <v>1</v>
      </c>
      <c r="K1" s="15" t="b">
        <f t="shared" ref="K1:M1" si="1">K10=K11-K12</f>
        <v>1</v>
      </c>
      <c r="L1" s="15" t="b">
        <f t="shared" si="1"/>
        <v>1</v>
      </c>
      <c r="M1" s="15" t="b">
        <f t="shared" si="1"/>
        <v>1</v>
      </c>
    </row>
    <row r="2" spans="1:14" ht="18.7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 t="s">
        <v>18</v>
      </c>
    </row>
    <row r="3" spans="1:14" ht="18.75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 t="s">
        <v>19</v>
      </c>
    </row>
    <row r="4" spans="1:14" x14ac:dyDescent="0.25">
      <c r="A4" s="331" t="s">
        <v>2</v>
      </c>
      <c r="B4" s="333">
        <v>44410</v>
      </c>
      <c r="C4" s="333"/>
      <c r="D4" s="333"/>
      <c r="E4" s="333">
        <v>44411</v>
      </c>
      <c r="F4" s="333"/>
      <c r="G4" s="333"/>
      <c r="H4" s="333">
        <v>44412</v>
      </c>
      <c r="I4" s="333"/>
      <c r="J4" s="333"/>
      <c r="K4" s="333">
        <v>44413</v>
      </c>
      <c r="L4" s="333"/>
      <c r="M4" s="333"/>
      <c r="N4" s="327" t="s">
        <v>20</v>
      </c>
    </row>
    <row r="5" spans="1:14" x14ac:dyDescent="0.25">
      <c r="A5" s="332"/>
      <c r="B5" s="315" t="s">
        <v>21</v>
      </c>
      <c r="C5" s="315" t="s">
        <v>22</v>
      </c>
      <c r="D5" s="315" t="s">
        <v>16</v>
      </c>
      <c r="E5" s="317" t="s">
        <v>21</v>
      </c>
      <c r="F5" s="317" t="s">
        <v>22</v>
      </c>
      <c r="G5" s="317" t="s">
        <v>16</v>
      </c>
      <c r="H5" s="319" t="s">
        <v>21</v>
      </c>
      <c r="I5" s="319" t="s">
        <v>22</v>
      </c>
      <c r="J5" s="319" t="s">
        <v>16</v>
      </c>
      <c r="K5" s="313" t="s">
        <v>21</v>
      </c>
      <c r="L5" s="313" t="s">
        <v>22</v>
      </c>
      <c r="M5" s="313" t="s">
        <v>16</v>
      </c>
      <c r="N5" s="327"/>
    </row>
    <row r="6" spans="1:14" x14ac:dyDescent="0.25">
      <c r="A6" s="25" t="s">
        <v>3</v>
      </c>
      <c r="B6" s="125">
        <f>SUM(B7:B8)</f>
        <v>1035.1716079999999</v>
      </c>
      <c r="C6" s="125">
        <f>SUM(C7:C8)</f>
        <v>343.00936799999994</v>
      </c>
      <c r="D6" s="125">
        <f>B6+C6</f>
        <v>1378.1809759999999</v>
      </c>
      <c r="E6" s="125">
        <f>SUM(E7:E8)</f>
        <v>1039.6926240000003</v>
      </c>
      <c r="F6" s="125">
        <f>SUM(F7:F8)</f>
        <v>342.21306499999997</v>
      </c>
      <c r="G6" s="125">
        <f>E6+F6</f>
        <v>1381.9056890000002</v>
      </c>
      <c r="H6" s="125">
        <f>SUM(H7:H8)</f>
        <v>1056.6565760000001</v>
      </c>
      <c r="I6" s="125">
        <f>SUM(I7:I8)</f>
        <v>339.85762300000005</v>
      </c>
      <c r="J6" s="125">
        <f>H6+I6</f>
        <v>1396.5141990000002</v>
      </c>
      <c r="K6" s="125">
        <f>SUM(K7:K8)</f>
        <v>1076.2642980000001</v>
      </c>
      <c r="L6" s="125">
        <f>SUM(L7:L8)</f>
        <v>337.63659000000007</v>
      </c>
      <c r="M6" s="125">
        <f>K6+L6</f>
        <v>1413.9008880000001</v>
      </c>
      <c r="N6" s="1" t="s">
        <v>3</v>
      </c>
    </row>
    <row r="7" spans="1:14" x14ac:dyDescent="0.25">
      <c r="A7" s="26" t="s">
        <v>4</v>
      </c>
      <c r="B7" s="126">
        <v>1035.1716079999999</v>
      </c>
      <c r="C7" s="126">
        <v>272.89158899999995</v>
      </c>
      <c r="D7" s="126">
        <f>B7+C7</f>
        <v>1308.0631969999999</v>
      </c>
      <c r="E7" s="126">
        <v>1039.6926240000003</v>
      </c>
      <c r="F7" s="126">
        <v>272.085286</v>
      </c>
      <c r="G7" s="126">
        <f>E7+F7</f>
        <v>1311.7779100000002</v>
      </c>
      <c r="H7" s="126">
        <v>1056.6565760000001</v>
      </c>
      <c r="I7" s="126">
        <v>269.83184400000005</v>
      </c>
      <c r="J7" s="126">
        <f>H7+I7</f>
        <v>1326.4884200000001</v>
      </c>
      <c r="K7" s="126">
        <v>1076.2642980000001</v>
      </c>
      <c r="L7" s="126">
        <v>267.66179700000004</v>
      </c>
      <c r="M7" s="126">
        <f>K7+L7</f>
        <v>1343.926095</v>
      </c>
      <c r="N7" s="2" t="s">
        <v>23</v>
      </c>
    </row>
    <row r="8" spans="1:14" x14ac:dyDescent="0.25">
      <c r="A8" s="27" t="s">
        <v>5</v>
      </c>
      <c r="B8" s="127"/>
      <c r="C8" s="42">
        <v>70.117778999999999</v>
      </c>
      <c r="D8" s="128">
        <f>B8+C8</f>
        <v>70.117778999999999</v>
      </c>
      <c r="E8" s="127">
        <v>0</v>
      </c>
      <c r="F8" s="42">
        <v>70.12777899999999</v>
      </c>
      <c r="G8" s="128">
        <f>E8+F8</f>
        <v>70.12777899999999</v>
      </c>
      <c r="H8" s="127">
        <v>0</v>
      </c>
      <c r="I8" s="42">
        <v>70.025779</v>
      </c>
      <c r="J8" s="128">
        <f>H8+I8</f>
        <v>70.025779</v>
      </c>
      <c r="K8" s="127">
        <v>0</v>
      </c>
      <c r="L8" s="42">
        <v>69.974793000000005</v>
      </c>
      <c r="M8" s="128">
        <f>K8+L8</f>
        <v>69.974793000000005</v>
      </c>
      <c r="N8" s="3" t="s">
        <v>24</v>
      </c>
    </row>
    <row r="9" spans="1:14" x14ac:dyDescent="0.25">
      <c r="A9" s="28" t="s">
        <v>6</v>
      </c>
      <c r="B9" s="125">
        <f>B10</f>
        <v>597.40346599999998</v>
      </c>
      <c r="C9" s="125">
        <f>C10</f>
        <v>81.364111999999992</v>
      </c>
      <c r="D9" s="125">
        <f>B9+C9</f>
        <v>678.76757799999996</v>
      </c>
      <c r="E9" s="125">
        <f>E10</f>
        <v>592.40347499999996</v>
      </c>
      <c r="F9" s="125">
        <f>F10</f>
        <v>81.364111999999992</v>
      </c>
      <c r="G9" s="125">
        <f>E9+F9</f>
        <v>673.76758699999993</v>
      </c>
      <c r="H9" s="125">
        <f>H10</f>
        <v>575.32648900000004</v>
      </c>
      <c r="I9" s="125">
        <f>I10</f>
        <v>83.364112000000006</v>
      </c>
      <c r="J9" s="125">
        <f>H9+I9</f>
        <v>658.69060100000002</v>
      </c>
      <c r="K9" s="125">
        <f>K10</f>
        <v>578.81735000000003</v>
      </c>
      <c r="L9" s="125">
        <f>L10</f>
        <v>84.664111999999989</v>
      </c>
      <c r="M9" s="125">
        <f>K9+L9</f>
        <v>663.48146199999996</v>
      </c>
      <c r="N9" s="4" t="s">
        <v>25</v>
      </c>
    </row>
    <row r="10" spans="1:14" ht="45" x14ac:dyDescent="0.25">
      <c r="A10" s="29" t="s">
        <v>7</v>
      </c>
      <c r="B10" s="129">
        <v>597.40346599999998</v>
      </c>
      <c r="C10" s="129">
        <v>81.364111999999992</v>
      </c>
      <c r="D10" s="129">
        <f>B10+C10</f>
        <v>678.76757799999996</v>
      </c>
      <c r="E10" s="129">
        <v>592.40347499999996</v>
      </c>
      <c r="F10" s="129">
        <v>81.364111999999992</v>
      </c>
      <c r="G10" s="129">
        <f>E10+F10</f>
        <v>673.76758699999993</v>
      </c>
      <c r="H10" s="129">
        <v>575.32648900000004</v>
      </c>
      <c r="I10" s="129">
        <v>83.364112000000006</v>
      </c>
      <c r="J10" s="129">
        <f>H10+I10</f>
        <v>658.69060100000002</v>
      </c>
      <c r="K10" s="129">
        <v>578.81735000000003</v>
      </c>
      <c r="L10" s="129">
        <v>84.664111999999989</v>
      </c>
      <c r="M10" s="129">
        <f>K10+L10</f>
        <v>663.48146199999996</v>
      </c>
      <c r="N10" s="5" t="s">
        <v>26</v>
      </c>
    </row>
    <row r="11" spans="1:14" x14ac:dyDescent="0.25">
      <c r="A11" s="30" t="s">
        <v>8</v>
      </c>
      <c r="B11" s="130">
        <v>909.68535899999995</v>
      </c>
      <c r="C11" s="130">
        <v>79.848511999999999</v>
      </c>
      <c r="D11" s="130">
        <f>SUM(B11:C11)</f>
        <v>989.53387099999998</v>
      </c>
      <c r="E11" s="130">
        <v>909.68535899999995</v>
      </c>
      <c r="F11" s="130">
        <v>79.848511999999999</v>
      </c>
      <c r="G11" s="130">
        <f>SUM(E11:F11)</f>
        <v>989.53387099999998</v>
      </c>
      <c r="H11" s="130">
        <v>909.68535899999995</v>
      </c>
      <c r="I11" s="130">
        <v>79.848511999999999</v>
      </c>
      <c r="J11" s="130">
        <f>SUM(H11:I11)</f>
        <v>989.53387099999998</v>
      </c>
      <c r="K11" s="130">
        <v>913.17625799999996</v>
      </c>
      <c r="L11" s="130">
        <v>79.848511999999999</v>
      </c>
      <c r="M11" s="130">
        <f>SUM(K11:L11)</f>
        <v>993.02476999999999</v>
      </c>
      <c r="N11" s="6" t="s">
        <v>8</v>
      </c>
    </row>
    <row r="12" spans="1:14" x14ac:dyDescent="0.25">
      <c r="A12" s="31" t="s">
        <v>9</v>
      </c>
      <c r="B12" s="131">
        <v>312.28189300000003</v>
      </c>
      <c r="C12" s="131">
        <v>-1.5156000000000001</v>
      </c>
      <c r="D12" s="130">
        <f>SUM(B12:C12)</f>
        <v>310.76629300000002</v>
      </c>
      <c r="E12" s="131">
        <v>317.28188399999999</v>
      </c>
      <c r="F12" s="131">
        <v>-1.5156000000000001</v>
      </c>
      <c r="G12" s="130">
        <f>SUM(E12:F12)</f>
        <v>315.76628399999998</v>
      </c>
      <c r="H12" s="131">
        <v>334.35887000000002</v>
      </c>
      <c r="I12" s="131">
        <v>-3.5156000000000001</v>
      </c>
      <c r="J12" s="130">
        <f>SUM(H12:I12)</f>
        <v>330.84327000000002</v>
      </c>
      <c r="K12" s="131">
        <v>334.35890799999999</v>
      </c>
      <c r="L12" s="131">
        <v>-4.8155999999999999</v>
      </c>
      <c r="M12" s="130">
        <f>SUM(K12:L12)</f>
        <v>329.54330799999997</v>
      </c>
      <c r="N12" s="7" t="s">
        <v>27</v>
      </c>
    </row>
    <row r="13" spans="1:14" x14ac:dyDescent="0.25">
      <c r="A13" s="32" t="s">
        <v>10</v>
      </c>
      <c r="B13" s="132">
        <f>SUM(B14:B16,B18:B19)</f>
        <v>1878.057908</v>
      </c>
      <c r="C13" s="132">
        <f>SUM(C14:C16,C18:C19)</f>
        <v>352.14849199999992</v>
      </c>
      <c r="D13" s="132">
        <f t="shared" ref="D13:D20" si="2">B13+C13</f>
        <v>2230.2064</v>
      </c>
      <c r="E13" s="132">
        <f>SUM(E14:E16,E18:E19)</f>
        <v>1878.536883</v>
      </c>
      <c r="F13" s="132">
        <f>SUM(F14:F16,F18:F19)</f>
        <v>352.94489999999996</v>
      </c>
      <c r="G13" s="132">
        <f t="shared" ref="G13:G20" si="3">E13+F13</f>
        <v>2231.4817830000002</v>
      </c>
      <c r="H13" s="132">
        <f>SUM(H14:H16,H18:H19)</f>
        <v>1878.6499169999997</v>
      </c>
      <c r="I13" s="132">
        <f>SUM(I14:I16,I18:I19)</f>
        <v>353.300342</v>
      </c>
      <c r="J13" s="132">
        <f t="shared" ref="J13:J20" si="4">H13+I13</f>
        <v>2231.9502589999997</v>
      </c>
      <c r="K13" s="132">
        <f>SUM(K14:K16,K18:K19)</f>
        <v>1889.551334</v>
      </c>
      <c r="L13" s="132">
        <f>SUM(L14:L16,L18:L19)</f>
        <v>354.22137499999997</v>
      </c>
      <c r="M13" s="132">
        <f t="shared" ref="M13:M20" si="5">K13+L13</f>
        <v>2243.7727089999998</v>
      </c>
      <c r="N13" s="8" t="s">
        <v>10</v>
      </c>
    </row>
    <row r="14" spans="1:14" x14ac:dyDescent="0.25">
      <c r="A14" s="26" t="s">
        <v>11</v>
      </c>
      <c r="B14" s="133">
        <v>111.971206</v>
      </c>
      <c r="C14" s="133">
        <v>24.278756999999999</v>
      </c>
      <c r="D14" s="133">
        <f t="shared" si="2"/>
        <v>136.24996299999998</v>
      </c>
      <c r="E14" s="133">
        <v>112.004206</v>
      </c>
      <c r="F14" s="133">
        <v>24.987157</v>
      </c>
      <c r="G14" s="133">
        <f t="shared" si="3"/>
        <v>136.99136300000001</v>
      </c>
      <c r="H14" s="133">
        <v>112.043419</v>
      </c>
      <c r="I14" s="133">
        <v>25.037856999999999</v>
      </c>
      <c r="J14" s="133">
        <f t="shared" si="4"/>
        <v>137.081276</v>
      </c>
      <c r="K14" s="133">
        <v>112.663366</v>
      </c>
      <c r="L14" s="133">
        <v>24.743908999999999</v>
      </c>
      <c r="M14" s="133">
        <f t="shared" si="5"/>
        <v>137.407275</v>
      </c>
      <c r="N14" s="2" t="s">
        <v>28</v>
      </c>
    </row>
    <row r="15" spans="1:14" x14ac:dyDescent="0.25">
      <c r="A15" s="57" t="s">
        <v>42</v>
      </c>
      <c r="B15" s="128">
        <v>466.44869700000004</v>
      </c>
      <c r="C15" s="128">
        <v>158.80797899999999</v>
      </c>
      <c r="D15" s="133">
        <f t="shared" si="2"/>
        <v>625.25667599999997</v>
      </c>
      <c r="E15" s="128">
        <v>466.55611499999998</v>
      </c>
      <c r="F15" s="128">
        <v>158.81137899999999</v>
      </c>
      <c r="G15" s="133">
        <f t="shared" si="3"/>
        <v>625.36749399999997</v>
      </c>
      <c r="H15" s="128">
        <v>466.29661499999997</v>
      </c>
      <c r="I15" s="128">
        <v>158.72987899999998</v>
      </c>
      <c r="J15" s="133">
        <f t="shared" si="4"/>
        <v>625.02649399999996</v>
      </c>
      <c r="K15" s="128">
        <v>468.92706099999998</v>
      </c>
      <c r="L15" s="128">
        <v>159.070211</v>
      </c>
      <c r="M15" s="133">
        <f t="shared" si="5"/>
        <v>627.99727199999995</v>
      </c>
      <c r="N15" s="20" t="s">
        <v>43</v>
      </c>
    </row>
    <row r="16" spans="1:14" x14ac:dyDescent="0.25">
      <c r="A16" s="21" t="s">
        <v>12</v>
      </c>
      <c r="B16" s="134">
        <v>948.36646099999996</v>
      </c>
      <c r="C16" s="134">
        <v>18.329318999999998</v>
      </c>
      <c r="D16" s="133">
        <f t="shared" si="2"/>
        <v>966.69578000000001</v>
      </c>
      <c r="E16" s="134">
        <v>948.87119700000005</v>
      </c>
      <c r="F16" s="134">
        <v>18.443519000000002</v>
      </c>
      <c r="G16" s="133">
        <f t="shared" si="3"/>
        <v>967.31471600000009</v>
      </c>
      <c r="H16" s="134">
        <v>949.70510400000001</v>
      </c>
      <c r="I16" s="134">
        <v>18.836518999999999</v>
      </c>
      <c r="J16" s="133">
        <f t="shared" si="4"/>
        <v>968.54162299999996</v>
      </c>
      <c r="K16" s="134">
        <v>956.64604599999996</v>
      </c>
      <c r="L16" s="134">
        <v>19.768519000000001</v>
      </c>
      <c r="M16" s="133">
        <f t="shared" si="5"/>
        <v>976.41456499999993</v>
      </c>
      <c r="N16" s="9" t="s">
        <v>29</v>
      </c>
    </row>
    <row r="17" spans="1:14" x14ac:dyDescent="0.25">
      <c r="A17" s="22" t="s">
        <v>13</v>
      </c>
      <c r="B17" s="135">
        <v>235.85234199999999</v>
      </c>
      <c r="C17" s="135">
        <v>2.0160589999999998</v>
      </c>
      <c r="D17" s="135">
        <f t="shared" si="2"/>
        <v>237.86840100000001</v>
      </c>
      <c r="E17" s="135">
        <v>235.92249200000001</v>
      </c>
      <c r="F17" s="135">
        <v>2.0160589999999998</v>
      </c>
      <c r="G17" s="135">
        <f t="shared" si="3"/>
        <v>237.93855100000002</v>
      </c>
      <c r="H17" s="135">
        <v>235.251002</v>
      </c>
      <c r="I17" s="135">
        <v>2.0160589999999998</v>
      </c>
      <c r="J17" s="135">
        <f t="shared" si="4"/>
        <v>237.26706100000001</v>
      </c>
      <c r="K17" s="135">
        <v>235.814142</v>
      </c>
      <c r="L17" s="135">
        <v>2.0160589999999998</v>
      </c>
      <c r="M17" s="135">
        <f t="shared" si="5"/>
        <v>237.83020100000002</v>
      </c>
      <c r="N17" s="10" t="s">
        <v>30</v>
      </c>
    </row>
    <row r="18" spans="1:14" x14ac:dyDescent="0.25">
      <c r="A18" s="23" t="s">
        <v>14</v>
      </c>
      <c r="B18" s="128">
        <v>155.757531</v>
      </c>
      <c r="C18" s="128">
        <v>43.169361999999992</v>
      </c>
      <c r="D18" s="128">
        <f t="shared" si="2"/>
        <v>198.92689300000001</v>
      </c>
      <c r="E18" s="128">
        <v>155.607946</v>
      </c>
      <c r="F18" s="128">
        <v>43.148483999999996</v>
      </c>
      <c r="G18" s="128">
        <f t="shared" si="3"/>
        <v>198.75642999999999</v>
      </c>
      <c r="H18" s="128">
        <v>155.25265400000001</v>
      </c>
      <c r="I18" s="128">
        <v>43.125819999999997</v>
      </c>
      <c r="J18" s="128">
        <f t="shared" si="4"/>
        <v>198.37847400000001</v>
      </c>
      <c r="K18" s="128">
        <v>155.30229800000001</v>
      </c>
      <c r="L18" s="128">
        <v>43.098652999999999</v>
      </c>
      <c r="M18" s="128">
        <f t="shared" si="5"/>
        <v>198.40095100000002</v>
      </c>
      <c r="N18" s="11" t="s">
        <v>31</v>
      </c>
    </row>
    <row r="19" spans="1:14" x14ac:dyDescent="0.25">
      <c r="A19" s="24" t="s">
        <v>15</v>
      </c>
      <c r="B19" s="127">
        <v>195.51401300000001</v>
      </c>
      <c r="C19" s="128">
        <v>107.563075</v>
      </c>
      <c r="D19" s="128">
        <f t="shared" si="2"/>
        <v>303.077088</v>
      </c>
      <c r="E19" s="127">
        <v>195.49741900000001</v>
      </c>
      <c r="F19" s="128">
        <v>107.554361</v>
      </c>
      <c r="G19" s="128">
        <f t="shared" si="3"/>
        <v>303.05178000000001</v>
      </c>
      <c r="H19" s="127">
        <v>195.352125</v>
      </c>
      <c r="I19" s="128">
        <v>107.57026699999999</v>
      </c>
      <c r="J19" s="128">
        <f t="shared" si="4"/>
        <v>302.922392</v>
      </c>
      <c r="K19" s="127">
        <v>196.012563</v>
      </c>
      <c r="L19" s="128">
        <v>107.54008300000001</v>
      </c>
      <c r="M19" s="128">
        <f t="shared" si="5"/>
        <v>303.55264599999998</v>
      </c>
      <c r="N19" s="12" t="s">
        <v>32</v>
      </c>
    </row>
    <row r="20" spans="1:14" x14ac:dyDescent="0.25">
      <c r="A20" s="28" t="s">
        <v>16</v>
      </c>
      <c r="B20" s="125">
        <f>B6+B9+B13</f>
        <v>3510.6329820000001</v>
      </c>
      <c r="C20" s="125">
        <f>C6+C9+C13</f>
        <v>776.52197199999978</v>
      </c>
      <c r="D20" s="125">
        <f t="shared" si="2"/>
        <v>4287.1549539999996</v>
      </c>
      <c r="E20" s="125">
        <f>E6+E9+E13</f>
        <v>3510.6329820000001</v>
      </c>
      <c r="F20" s="125">
        <f>F6+F9+F13</f>
        <v>776.52207699999985</v>
      </c>
      <c r="G20" s="125">
        <f t="shared" si="3"/>
        <v>4287.1550589999997</v>
      </c>
      <c r="H20" s="125">
        <f>H6+H9+H13</f>
        <v>3510.6329820000001</v>
      </c>
      <c r="I20" s="125">
        <f>I6+I9+I13</f>
        <v>776.52207700000008</v>
      </c>
      <c r="J20" s="125">
        <f t="shared" si="4"/>
        <v>4287.1550590000006</v>
      </c>
      <c r="K20" s="125">
        <f>K6+K9+K13</f>
        <v>3544.6329820000001</v>
      </c>
      <c r="L20" s="125">
        <f>L6+L9+L13</f>
        <v>776.52207700000008</v>
      </c>
      <c r="M20" s="125">
        <f t="shared" si="5"/>
        <v>4321.1550590000006</v>
      </c>
      <c r="N20" s="4" t="s">
        <v>16</v>
      </c>
    </row>
    <row r="21" spans="1:14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14"/>
    </row>
    <row r="22" spans="1:14" ht="18.75" x14ac:dyDescent="0.25">
      <c r="A22" s="56" t="s">
        <v>17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13" t="s">
        <v>33</v>
      </c>
    </row>
    <row r="23" spans="1:14" x14ac:dyDescent="0.25">
      <c r="A23" s="328" t="s">
        <v>2</v>
      </c>
      <c r="B23" s="330">
        <f>B4</f>
        <v>44410</v>
      </c>
      <c r="C23" s="330"/>
      <c r="D23" s="330"/>
      <c r="E23" s="330">
        <f>E4</f>
        <v>44411</v>
      </c>
      <c r="F23" s="330"/>
      <c r="G23" s="330"/>
      <c r="H23" s="330">
        <f>H4</f>
        <v>44412</v>
      </c>
      <c r="I23" s="330"/>
      <c r="J23" s="330"/>
      <c r="K23" s="330">
        <f>K4</f>
        <v>44413</v>
      </c>
      <c r="L23" s="330"/>
      <c r="M23" s="330"/>
      <c r="N23" s="320" t="s">
        <v>20</v>
      </c>
    </row>
    <row r="24" spans="1:14" x14ac:dyDescent="0.25">
      <c r="A24" s="329"/>
      <c r="B24" s="314" t="s">
        <v>21</v>
      </c>
      <c r="C24" s="314" t="s">
        <v>22</v>
      </c>
      <c r="D24" s="314" t="s">
        <v>16</v>
      </c>
      <c r="E24" s="316" t="s">
        <v>21</v>
      </c>
      <c r="F24" s="316" t="s">
        <v>22</v>
      </c>
      <c r="G24" s="316" t="s">
        <v>16</v>
      </c>
      <c r="H24" s="318" t="s">
        <v>21</v>
      </c>
      <c r="I24" s="318" t="s">
        <v>22</v>
      </c>
      <c r="J24" s="318" t="s">
        <v>16</v>
      </c>
      <c r="K24" s="312" t="s">
        <v>21</v>
      </c>
      <c r="L24" s="312" t="s">
        <v>22</v>
      </c>
      <c r="M24" s="312" t="s">
        <v>16</v>
      </c>
      <c r="N24" s="320"/>
    </row>
    <row r="25" spans="1:14" x14ac:dyDescent="0.25">
      <c r="A25" s="33" t="s">
        <v>3</v>
      </c>
      <c r="B25" s="52">
        <f t="shared" ref="B25:J25" si="6">(B6/B20)*100</f>
        <v>29.48675105907154</v>
      </c>
      <c r="C25" s="52">
        <f t="shared" si="6"/>
        <v>44.172525745350065</v>
      </c>
      <c r="D25" s="52">
        <f t="shared" si="6"/>
        <v>32.146749785988725</v>
      </c>
      <c r="E25" s="52">
        <f t="shared" si="6"/>
        <v>29.615531709831131</v>
      </c>
      <c r="F25" s="52">
        <f t="shared" si="6"/>
        <v>44.069972398221978</v>
      </c>
      <c r="G25" s="52">
        <f t="shared" si="6"/>
        <v>32.233629761045698</v>
      </c>
      <c r="H25" s="52">
        <f t="shared" si="6"/>
        <v>30.09874804395033</v>
      </c>
      <c r="I25" s="52">
        <f t="shared" si="6"/>
        <v>43.766640133787213</v>
      </c>
      <c r="J25" s="52">
        <f t="shared" si="6"/>
        <v>32.574380440667895</v>
      </c>
      <c r="K25" s="52">
        <f t="shared" ref="K25:M25" si="7">(K6/K20)*100</f>
        <v>30.363208362202165</v>
      </c>
      <c r="L25" s="52">
        <f t="shared" si="7"/>
        <v>43.480616971563585</v>
      </c>
      <c r="M25" s="52">
        <f t="shared" si="7"/>
        <v>32.72043860252505</v>
      </c>
      <c r="N25" s="36" t="s">
        <v>3</v>
      </c>
    </row>
    <row r="26" spans="1:14" x14ac:dyDescent="0.25">
      <c r="A26" s="26" t="s">
        <v>4</v>
      </c>
      <c r="B26" s="129">
        <f t="shared" ref="B26:J26" si="8">(B7/B20)*100</f>
        <v>29.48675105907154</v>
      </c>
      <c r="C26" s="129">
        <f t="shared" si="8"/>
        <v>35.142803274084308</v>
      </c>
      <c r="D26" s="129">
        <f t="shared" si="8"/>
        <v>30.51121806967932</v>
      </c>
      <c r="E26" s="129">
        <f t="shared" si="8"/>
        <v>29.615531709831131</v>
      </c>
      <c r="F26" s="129">
        <f t="shared" si="8"/>
        <v>35.038963354547363</v>
      </c>
      <c r="G26" s="129">
        <f t="shared" si="8"/>
        <v>30.597864829875761</v>
      </c>
      <c r="H26" s="129">
        <f t="shared" si="8"/>
        <v>30.09874804395033</v>
      </c>
      <c r="I26" s="129">
        <f t="shared" si="8"/>
        <v>34.748766582717522</v>
      </c>
      <c r="J26" s="129">
        <f t="shared" si="8"/>
        <v>30.94099470965741</v>
      </c>
      <c r="K26" s="129">
        <f t="shared" ref="K26:M26" si="9">(K7/K20)*100</f>
        <v>30.363208362202165</v>
      </c>
      <c r="L26" s="129">
        <f t="shared" si="9"/>
        <v>34.469309363885607</v>
      </c>
      <c r="M26" s="129">
        <f t="shared" si="9"/>
        <v>31.101084701899374</v>
      </c>
      <c r="N26" s="2" t="s">
        <v>23</v>
      </c>
    </row>
    <row r="27" spans="1:14" x14ac:dyDescent="0.25">
      <c r="A27" s="27" t="s">
        <v>5</v>
      </c>
      <c r="B27" s="53">
        <f t="shared" ref="B27:J27" si="10">(B8/B20)*100</f>
        <v>0</v>
      </c>
      <c r="C27" s="53">
        <f t="shared" si="10"/>
        <v>9.0297224712657602</v>
      </c>
      <c r="D27" s="53">
        <f t="shared" si="10"/>
        <v>1.6355317163094079</v>
      </c>
      <c r="E27" s="53">
        <f t="shared" si="10"/>
        <v>0</v>
      </c>
      <c r="F27" s="53">
        <f t="shared" si="10"/>
        <v>9.0310090436746204</v>
      </c>
      <c r="G27" s="53">
        <f t="shared" si="10"/>
        <v>1.6357649311699411</v>
      </c>
      <c r="H27" s="53">
        <f t="shared" si="10"/>
        <v>0</v>
      </c>
      <c r="I27" s="53">
        <f t="shared" si="10"/>
        <v>9.0178735510696875</v>
      </c>
      <c r="J27" s="53">
        <f t="shared" si="10"/>
        <v>1.6333857310104813</v>
      </c>
      <c r="K27" s="53">
        <f t="shared" ref="K27:M27" si="11">(K8/K20)*100</f>
        <v>0</v>
      </c>
      <c r="L27" s="53">
        <f t="shared" si="11"/>
        <v>9.0113076076779723</v>
      </c>
      <c r="M27" s="53">
        <f t="shared" si="11"/>
        <v>1.6193539006256708</v>
      </c>
      <c r="N27" s="3" t="s">
        <v>24</v>
      </c>
    </row>
    <row r="28" spans="1:14" x14ac:dyDescent="0.25">
      <c r="A28" s="34" t="s">
        <v>6</v>
      </c>
      <c r="B28" s="52">
        <f t="shared" ref="B28:J28" si="12">(B9/B20)*100</f>
        <v>17.016972980743219</v>
      </c>
      <c r="C28" s="52">
        <f t="shared" si="12"/>
        <v>10.478017999985198</v>
      </c>
      <c r="D28" s="52">
        <f t="shared" si="12"/>
        <v>15.832587934958974</v>
      </c>
      <c r="E28" s="52">
        <f t="shared" si="12"/>
        <v>16.874548779021296</v>
      </c>
      <c r="F28" s="52">
        <f t="shared" si="12"/>
        <v>10.478016583165351</v>
      </c>
      <c r="G28" s="52">
        <f t="shared" si="12"/>
        <v>15.715960298323326</v>
      </c>
      <c r="H28" s="52">
        <f t="shared" si="12"/>
        <v>16.388112683663039</v>
      </c>
      <c r="I28" s="52">
        <f t="shared" si="12"/>
        <v>10.735575261693429</v>
      </c>
      <c r="J28" s="52">
        <f t="shared" si="12"/>
        <v>15.364282185623646</v>
      </c>
      <c r="K28" s="52">
        <f t="shared" ref="K28:M28" si="13">(K9/K20)*100</f>
        <v>16.329401462416342</v>
      </c>
      <c r="L28" s="52">
        <f t="shared" si="13"/>
        <v>10.902988402736678</v>
      </c>
      <c r="M28" s="52">
        <f t="shared" si="13"/>
        <v>15.354261833722358</v>
      </c>
      <c r="N28" s="37" t="s">
        <v>25</v>
      </c>
    </row>
    <row r="29" spans="1:14" ht="45" x14ac:dyDescent="0.25">
      <c r="A29" s="29" t="s">
        <v>7</v>
      </c>
      <c r="B29" s="129">
        <f t="shared" ref="B29:J29" si="14">(B10/B20)*100</f>
        <v>17.016972980743219</v>
      </c>
      <c r="C29" s="129">
        <f t="shared" si="14"/>
        <v>10.478017999985198</v>
      </c>
      <c r="D29" s="129">
        <f t="shared" si="14"/>
        <v>15.832587934958974</v>
      </c>
      <c r="E29" s="129">
        <f t="shared" si="14"/>
        <v>16.874548779021296</v>
      </c>
      <c r="F29" s="129">
        <f t="shared" si="14"/>
        <v>10.478016583165351</v>
      </c>
      <c r="G29" s="129">
        <f t="shared" si="14"/>
        <v>15.715960298323326</v>
      </c>
      <c r="H29" s="129">
        <f t="shared" si="14"/>
        <v>16.388112683663039</v>
      </c>
      <c r="I29" s="129">
        <f t="shared" si="14"/>
        <v>10.735575261693429</v>
      </c>
      <c r="J29" s="129">
        <f t="shared" si="14"/>
        <v>15.364282185623646</v>
      </c>
      <c r="K29" s="129">
        <f t="shared" ref="K29:M29" si="15">(K10/K20)*100</f>
        <v>16.329401462416342</v>
      </c>
      <c r="L29" s="129">
        <f t="shared" si="15"/>
        <v>10.902988402736678</v>
      </c>
      <c r="M29" s="129">
        <f t="shared" si="15"/>
        <v>15.354261833722358</v>
      </c>
      <c r="N29" s="5" t="s">
        <v>26</v>
      </c>
    </row>
    <row r="30" spans="1:14" x14ac:dyDescent="0.25">
      <c r="A30" s="30" t="s">
        <v>8</v>
      </c>
      <c r="B30" s="130">
        <f t="shared" ref="B30:J30" si="16">(B11/B20)*100</f>
        <v>25.912288856858918</v>
      </c>
      <c r="C30" s="130">
        <f t="shared" si="16"/>
        <v>10.282840007004982</v>
      </c>
      <c r="D30" s="130">
        <f t="shared" si="16"/>
        <v>23.081364718966956</v>
      </c>
      <c r="E30" s="130">
        <f t="shared" si="16"/>
        <v>25.912288856858918</v>
      </c>
      <c r="F30" s="130">
        <f t="shared" si="16"/>
        <v>10.282838616576772</v>
      </c>
      <c r="G30" s="130">
        <f t="shared" si="16"/>
        <v>23.081364153663564</v>
      </c>
      <c r="H30" s="130">
        <f t="shared" si="16"/>
        <v>25.912288856858918</v>
      </c>
      <c r="I30" s="130">
        <f t="shared" si="16"/>
        <v>10.282838616576768</v>
      </c>
      <c r="J30" s="130">
        <f t="shared" si="16"/>
        <v>23.081364153663557</v>
      </c>
      <c r="K30" s="130">
        <f t="shared" ref="K30:M30" si="17">(K11/K20)*100</f>
        <v>25.762223131060395</v>
      </c>
      <c r="L30" s="130">
        <f t="shared" si="17"/>
        <v>10.282838616576768</v>
      </c>
      <c r="M30" s="130">
        <f t="shared" si="17"/>
        <v>22.980540074157979</v>
      </c>
      <c r="N30" s="6" t="s">
        <v>8</v>
      </c>
    </row>
    <row r="31" spans="1:14" x14ac:dyDescent="0.25">
      <c r="A31" s="31" t="s">
        <v>9</v>
      </c>
      <c r="B31" s="131">
        <f t="shared" ref="B31:J31" si="18">(B12/B20)*100</f>
        <v>8.895315876115701</v>
      </c>
      <c r="C31" s="131">
        <f t="shared" si="18"/>
        <v>-0.19517799298021671</v>
      </c>
      <c r="D31" s="131">
        <f t="shared" si="18"/>
        <v>7.2487767840079806</v>
      </c>
      <c r="E31" s="131">
        <f t="shared" si="18"/>
        <v>9.0377400778376202</v>
      </c>
      <c r="F31" s="131">
        <f t="shared" si="18"/>
        <v>-0.19517796658857908</v>
      </c>
      <c r="G31" s="131">
        <f t="shared" si="18"/>
        <v>7.3654038553402374</v>
      </c>
      <c r="H31" s="131">
        <f t="shared" si="18"/>
        <v>9.5241761731958814</v>
      </c>
      <c r="I31" s="131">
        <f t="shared" si="18"/>
        <v>-0.45273664511665901</v>
      </c>
      <c r="J31" s="131">
        <f t="shared" si="18"/>
        <v>7.7170819680399143</v>
      </c>
      <c r="K31" s="131">
        <f t="shared" ref="K31:M31" si="19">(K12/K20)*100</f>
        <v>9.4328216686440562</v>
      </c>
      <c r="L31" s="131">
        <f t="shared" si="19"/>
        <v>-0.62014978615991101</v>
      </c>
      <c r="M31" s="131">
        <f t="shared" si="19"/>
        <v>7.6262782404356191</v>
      </c>
      <c r="N31" s="7" t="s">
        <v>27</v>
      </c>
    </row>
    <row r="32" spans="1:14" x14ac:dyDescent="0.25">
      <c r="A32" s="35" t="s">
        <v>10</v>
      </c>
      <c r="B32" s="54">
        <f t="shared" ref="B32:J32" si="20">(B13/B20)*100</f>
        <v>53.496275960185237</v>
      </c>
      <c r="C32" s="54">
        <f t="shared" si="20"/>
        <v>45.349456254664744</v>
      </c>
      <c r="D32" s="54">
        <f t="shared" si="20"/>
        <v>52.02066227905231</v>
      </c>
      <c r="E32" s="54">
        <f t="shared" si="20"/>
        <v>53.509919511147572</v>
      </c>
      <c r="F32" s="54">
        <f t="shared" si="20"/>
        <v>45.452011018612673</v>
      </c>
      <c r="G32" s="54">
        <f t="shared" si="20"/>
        <v>52.050409940630992</v>
      </c>
      <c r="H32" s="54">
        <f t="shared" si="20"/>
        <v>53.513139272386624</v>
      </c>
      <c r="I32" s="54">
        <f t="shared" si="20"/>
        <v>45.49778460451936</v>
      </c>
      <c r="J32" s="54">
        <f t="shared" si="20"/>
        <v>52.061337373708447</v>
      </c>
      <c r="K32" s="54">
        <f t="shared" ref="K32:M32" si="21">(K13/K20)*100</f>
        <v>53.307390175381485</v>
      </c>
      <c r="L32" s="54">
        <f t="shared" si="21"/>
        <v>45.616394625699726</v>
      </c>
      <c r="M32" s="54">
        <f t="shared" si="21"/>
        <v>51.925299563752581</v>
      </c>
      <c r="N32" s="38" t="s">
        <v>10</v>
      </c>
    </row>
    <row r="33" spans="1:14" x14ac:dyDescent="0.25">
      <c r="A33" s="26" t="s">
        <v>11</v>
      </c>
      <c r="B33" s="133">
        <f t="shared" ref="B33:J33" si="22">(B14/B20)*100</f>
        <v>3.1894876671559733</v>
      </c>
      <c r="C33" s="133">
        <f t="shared" si="22"/>
        <v>3.1266027073861093</v>
      </c>
      <c r="D33" s="133">
        <f t="shared" si="22"/>
        <v>3.1780974670130848</v>
      </c>
      <c r="E33" s="133">
        <f t="shared" si="22"/>
        <v>3.1904276685793409</v>
      </c>
      <c r="F33" s="133">
        <f t="shared" si="22"/>
        <v>3.2178295685468332</v>
      </c>
      <c r="G33" s="133">
        <f t="shared" si="22"/>
        <v>3.1953909087662886</v>
      </c>
      <c r="H33" s="133">
        <f t="shared" si="22"/>
        <v>3.1915446466343256</v>
      </c>
      <c r="I33" s="133">
        <f t="shared" si="22"/>
        <v>3.2243586810475184</v>
      </c>
      <c r="J33" s="133">
        <f t="shared" si="22"/>
        <v>3.1974881737068515</v>
      </c>
      <c r="K33" s="133">
        <f t="shared" ref="K33:M33" si="23">(K14/K20)*100</f>
        <v>3.1784211954274477</v>
      </c>
      <c r="L33" s="133">
        <f t="shared" si="23"/>
        <v>3.1865042518295326</v>
      </c>
      <c r="M33" s="133">
        <f t="shared" si="23"/>
        <v>3.1798737403280946</v>
      </c>
      <c r="N33" s="2" t="s">
        <v>28</v>
      </c>
    </row>
    <row r="34" spans="1:14" x14ac:dyDescent="0.25">
      <c r="A34" s="21" t="s">
        <v>42</v>
      </c>
      <c r="B34" s="49">
        <f t="shared" ref="B34:J34" si="24">(B15/B20)*100</f>
        <v>13.286740579024162</v>
      </c>
      <c r="C34" s="49">
        <f t="shared" si="24"/>
        <v>20.451189370852731</v>
      </c>
      <c r="D34" s="49">
        <f t="shared" si="24"/>
        <v>14.584419800749753</v>
      </c>
      <c r="E34" s="49">
        <f t="shared" si="24"/>
        <v>13.289800369111896</v>
      </c>
      <c r="F34" s="49">
        <f t="shared" si="24"/>
        <v>20.451624455231041</v>
      </c>
      <c r="G34" s="49">
        <f t="shared" si="24"/>
        <v>14.587004327897347</v>
      </c>
      <c r="H34" s="49">
        <f t="shared" si="24"/>
        <v>13.282408539737236</v>
      </c>
      <c r="I34" s="49">
        <f t="shared" si="24"/>
        <v>20.441128939081015</v>
      </c>
      <c r="J34" s="49">
        <f t="shared" si="24"/>
        <v>14.579050335207386</v>
      </c>
      <c r="K34" s="49">
        <f t="shared" ref="K34:M34" si="25">(K15/K20)*100</f>
        <v>13.229213387712024</v>
      </c>
      <c r="L34" s="49">
        <f t="shared" si="25"/>
        <v>20.484956669171428</v>
      </c>
      <c r="M34" s="49">
        <f t="shared" si="25"/>
        <v>14.533088107820197</v>
      </c>
      <c r="N34" s="9" t="s">
        <v>43</v>
      </c>
    </row>
    <row r="35" spans="1:14" x14ac:dyDescent="0.25">
      <c r="A35" s="21" t="s">
        <v>12</v>
      </c>
      <c r="B35" s="49">
        <f t="shared" ref="B35:J35" si="26">(B16/B20)*100</f>
        <v>27.014115854962363</v>
      </c>
      <c r="C35" s="49">
        <f t="shared" si="26"/>
        <v>2.3604379091542311</v>
      </c>
      <c r="D35" s="49">
        <f t="shared" si="26"/>
        <v>22.548655002498894</v>
      </c>
      <c r="E35" s="49">
        <f t="shared" si="26"/>
        <v>27.028493205217657</v>
      </c>
      <c r="F35" s="49">
        <f t="shared" si="26"/>
        <v>2.3751441905237685</v>
      </c>
      <c r="G35" s="49">
        <f t="shared" si="26"/>
        <v>22.563091436810105</v>
      </c>
      <c r="H35" s="49">
        <f t="shared" si="26"/>
        <v>27.052246955731473</v>
      </c>
      <c r="I35" s="49">
        <f t="shared" si="26"/>
        <v>2.4257544708545353</v>
      </c>
      <c r="J35" s="49">
        <f t="shared" si="26"/>
        <v>22.591709645928155</v>
      </c>
      <c r="K35" s="49">
        <f t="shared" ref="K35:M35" si="27">(K16/K20)*100</f>
        <v>26.988578249368665</v>
      </c>
      <c r="L35" s="49">
        <f t="shared" si="27"/>
        <v>2.5457768150486211</v>
      </c>
      <c r="M35" s="49">
        <f t="shared" si="27"/>
        <v>22.596147364958508</v>
      </c>
      <c r="N35" s="9" t="s">
        <v>29</v>
      </c>
    </row>
    <row r="36" spans="1:14" x14ac:dyDescent="0.25">
      <c r="A36" s="22" t="s">
        <v>13</v>
      </c>
      <c r="B36" s="58">
        <f t="shared" ref="B36:J36" si="28">(B17/B20)*100</f>
        <v>6.7182283995302585</v>
      </c>
      <c r="C36" s="58">
        <f t="shared" si="28"/>
        <v>0.25962678104361492</v>
      </c>
      <c r="D36" s="58">
        <f t="shared" si="28"/>
        <v>5.548397563238626</v>
      </c>
      <c r="E36" s="58">
        <f t="shared" si="28"/>
        <v>6.7202266146772054</v>
      </c>
      <c r="F36" s="58">
        <f t="shared" si="28"/>
        <v>0.25962674593732127</v>
      </c>
      <c r="G36" s="58">
        <f t="shared" si="28"/>
        <v>5.5500337105954918</v>
      </c>
      <c r="H36" s="58">
        <f t="shared" si="28"/>
        <v>6.7010992948051777</v>
      </c>
      <c r="I36" s="58">
        <f t="shared" si="28"/>
        <v>0.25962674593732121</v>
      </c>
      <c r="J36" s="58">
        <f t="shared" si="28"/>
        <v>5.5343708761339672</v>
      </c>
      <c r="K36" s="58">
        <f t="shared" ref="K36:M36" si="29">(K17/K20)*100</f>
        <v>6.6527096937112464</v>
      </c>
      <c r="L36" s="58">
        <f t="shared" si="29"/>
        <v>0.25962674593732121</v>
      </c>
      <c r="M36" s="58">
        <f t="shared" si="29"/>
        <v>5.5038571343246021</v>
      </c>
      <c r="N36" s="10" t="str">
        <f>N17</f>
        <v xml:space="preserve">         - incl. Foreign Government(s) &amp; Central Bank(s)</v>
      </c>
    </row>
    <row r="37" spans="1:14" x14ac:dyDescent="0.25">
      <c r="A37" s="23" t="s">
        <v>14</v>
      </c>
      <c r="B37" s="59">
        <f t="shared" ref="B37:J37" si="30">(B18/B20)*100</f>
        <v>4.4367363890959997</v>
      </c>
      <c r="C37" s="59">
        <f t="shared" si="30"/>
        <v>5.5593226665323519</v>
      </c>
      <c r="D37" s="59">
        <f t="shared" si="30"/>
        <v>4.6400677170391829</v>
      </c>
      <c r="E37" s="59">
        <f t="shared" si="30"/>
        <v>4.4324754765834413</v>
      </c>
      <c r="F37" s="59">
        <f t="shared" si="30"/>
        <v>5.556633259765003</v>
      </c>
      <c r="G37" s="59">
        <f t="shared" si="30"/>
        <v>4.6360914700939437</v>
      </c>
      <c r="H37" s="59">
        <f t="shared" si="30"/>
        <v>4.4223550224709873</v>
      </c>
      <c r="I37" s="59">
        <f t="shared" si="30"/>
        <v>5.5537146048199215</v>
      </c>
      <c r="J37" s="59">
        <f t="shared" si="30"/>
        <v>4.6272754605305257</v>
      </c>
      <c r="K37" s="59">
        <f t="shared" ref="K37:M37" si="31">(K18/K20)*100</f>
        <v>4.3813364821870291</v>
      </c>
      <c r="L37" s="59">
        <f t="shared" si="31"/>
        <v>5.5502160565101351</v>
      </c>
      <c r="M37" s="59">
        <f t="shared" si="31"/>
        <v>4.5913869854490681</v>
      </c>
      <c r="N37" s="11" t="s">
        <v>31</v>
      </c>
    </row>
    <row r="38" spans="1:14" x14ac:dyDescent="0.25">
      <c r="A38" s="24" t="s">
        <v>15</v>
      </c>
      <c r="B38" s="49">
        <f t="shared" ref="B38:J38" si="32">(B19/B20)*100</f>
        <v>5.5691954699467354</v>
      </c>
      <c r="C38" s="49">
        <f t="shared" si="32"/>
        <v>13.851903600739327</v>
      </c>
      <c r="D38" s="49">
        <f t="shared" si="32"/>
        <v>7.0694222917513896</v>
      </c>
      <c r="E38" s="49">
        <f t="shared" si="32"/>
        <v>5.5687227916552402</v>
      </c>
      <c r="F38" s="49">
        <f t="shared" si="32"/>
        <v>13.850779544546036</v>
      </c>
      <c r="G38" s="49">
        <f t="shared" si="32"/>
        <v>7.0688317970633037</v>
      </c>
      <c r="H38" s="49">
        <f t="shared" si="32"/>
        <v>5.5645841078126121</v>
      </c>
      <c r="I38" s="49">
        <f t="shared" si="32"/>
        <v>13.852827908716364</v>
      </c>
      <c r="J38" s="49">
        <f t="shared" si="32"/>
        <v>7.065813758335536</v>
      </c>
      <c r="K38" s="49">
        <f t="shared" ref="K38:M38" si="33">(K19/K20)*100</f>
        <v>5.5298408606863205</v>
      </c>
      <c r="L38" s="49">
        <f t="shared" si="33"/>
        <v>13.848940833140022</v>
      </c>
      <c r="M38" s="49">
        <f t="shared" si="33"/>
        <v>7.0248033651967106</v>
      </c>
      <c r="N38" s="12" t="s">
        <v>32</v>
      </c>
    </row>
    <row r="39" spans="1:14" x14ac:dyDescent="0.25">
      <c r="A39" s="34" t="s">
        <v>16</v>
      </c>
      <c r="B39" s="60">
        <f t="shared" ref="B39:J39" si="34">(B20/B20)*100</f>
        <v>100</v>
      </c>
      <c r="C39" s="60">
        <f t="shared" si="34"/>
        <v>100</v>
      </c>
      <c r="D39" s="60">
        <f t="shared" si="34"/>
        <v>100</v>
      </c>
      <c r="E39" s="60">
        <f t="shared" si="34"/>
        <v>100</v>
      </c>
      <c r="F39" s="60">
        <f t="shared" si="34"/>
        <v>100</v>
      </c>
      <c r="G39" s="60">
        <f t="shared" si="34"/>
        <v>100</v>
      </c>
      <c r="H39" s="60">
        <f t="shared" si="34"/>
        <v>100</v>
      </c>
      <c r="I39" s="60">
        <f t="shared" si="34"/>
        <v>100</v>
      </c>
      <c r="J39" s="60">
        <f t="shared" si="34"/>
        <v>100</v>
      </c>
      <c r="K39" s="60">
        <f t="shared" ref="K39:M39" si="35">(K20/K20)*100</f>
        <v>100</v>
      </c>
      <c r="L39" s="60">
        <f t="shared" si="35"/>
        <v>100</v>
      </c>
      <c r="M39" s="60">
        <f t="shared" si="35"/>
        <v>100</v>
      </c>
      <c r="N39" s="37" t="s">
        <v>16</v>
      </c>
    </row>
    <row r="41" spans="1:14" x14ac:dyDescent="0.25">
      <c r="A41" s="16" t="s">
        <v>34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 t="s">
        <v>35</v>
      </c>
    </row>
    <row r="42" spans="1:14" x14ac:dyDescent="0.25">
      <c r="A42" s="18" t="s">
        <v>36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 t="s">
        <v>37</v>
      </c>
    </row>
    <row r="43" spans="1:14" x14ac:dyDescent="0.25">
      <c r="A43" s="18" t="s">
        <v>38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 t="s">
        <v>39</v>
      </c>
    </row>
    <row r="44" spans="1:14" x14ac:dyDescent="0.25">
      <c r="A44" s="18" t="s">
        <v>40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 t="s">
        <v>41</v>
      </c>
    </row>
  </sheetData>
  <mergeCells count="12">
    <mergeCell ref="N23:N24"/>
    <mergeCell ref="N4:N5"/>
    <mergeCell ref="A23:A24"/>
    <mergeCell ref="K23:M23"/>
    <mergeCell ref="A4:A5"/>
    <mergeCell ref="K4:M4"/>
    <mergeCell ref="B4:D4"/>
    <mergeCell ref="B23:D23"/>
    <mergeCell ref="E4:G4"/>
    <mergeCell ref="E23:G23"/>
    <mergeCell ref="H4:J4"/>
    <mergeCell ref="H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Jan'21</vt:lpstr>
      <vt:lpstr>Feb</vt:lpstr>
      <vt:lpstr>Mar</vt:lpstr>
      <vt:lpstr>April</vt:lpstr>
      <vt:lpstr>Mei</vt:lpstr>
      <vt:lpstr>Juni</vt:lpstr>
      <vt:lpstr>Juli</vt:lpstr>
      <vt:lpstr>Agustus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Firdza Pradhika Igfirly</dc:creator>
  <cp:lastModifiedBy>user</cp:lastModifiedBy>
  <cp:lastPrinted>2020-12-03T04:13:41Z</cp:lastPrinted>
  <dcterms:created xsi:type="dcterms:W3CDTF">2018-01-03T08:09:02Z</dcterms:created>
  <dcterms:modified xsi:type="dcterms:W3CDTF">2021-08-06T08:23:47Z</dcterms:modified>
</cp:coreProperties>
</file>